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805"/>
  </bookViews>
  <sheets>
    <sheet name="2020级本科" sheetId="5" r:id="rId1"/>
    <sheet name="2021级本科" sheetId="4" r:id="rId2"/>
    <sheet name="2022级本科" sheetId="1" r:id="rId3"/>
    <sheet name="2023级本科" sheetId="2" r:id="rId4"/>
    <sheet name="2022级专科" sheetId="3" r:id="rId5"/>
    <sheet name="2023级专科" sheetId="6" r:id="rId6"/>
    <sheet name="2022级专升本" sheetId="7" r:id="rId7"/>
    <sheet name="2023级专升本" sheetId="8" r:id="rId8"/>
    <sheet name="国际学院" sheetId="9" r:id="rId9"/>
  </sheets>
  <externalReferences>
    <externalReference r:id="rId10"/>
  </externalReferences>
  <definedNames>
    <definedName name="_xlnm._FilterDatabase" localSheetId="1" hidden="1">'2021级本科'!$A$1:$E$267</definedName>
    <definedName name="_xlnm._FilterDatabase" localSheetId="2" hidden="1">'2022级本科'!$A$1:$E$320</definedName>
  </definedNames>
  <calcPr calcId="145621"/>
</workbook>
</file>

<file path=xl/calcChain.xml><?xml version="1.0" encoding="utf-8"?>
<calcChain xmlns="http://schemas.openxmlformats.org/spreadsheetml/2006/main">
  <c r="H7" i="9" l="1"/>
  <c r="G6" i="9"/>
  <c r="H6" i="9" s="1"/>
  <c r="H5" i="9"/>
  <c r="G5" i="9"/>
  <c r="F5" i="9"/>
  <c r="G4" i="9"/>
  <c r="F4" i="9"/>
  <c r="H4" i="9" s="1"/>
  <c r="G3" i="9"/>
  <c r="F3" i="9"/>
  <c r="H3" i="9" s="1"/>
  <c r="H8" i="9" s="1"/>
  <c r="G185" i="8"/>
  <c r="H185" i="8" s="1"/>
  <c r="F185" i="8"/>
  <c r="G184" i="8"/>
  <c r="H184" i="8" s="1"/>
  <c r="F184" i="8"/>
  <c r="G183" i="8"/>
  <c r="F183" i="8"/>
  <c r="H183" i="8" s="1"/>
  <c r="G182" i="8"/>
  <c r="H182" i="8" s="1"/>
  <c r="F182" i="8"/>
  <c r="G181" i="8"/>
  <c r="F181" i="8"/>
  <c r="H181" i="8" s="1"/>
  <c r="G180" i="8"/>
  <c r="F180" i="8"/>
  <c r="H180" i="8" s="1"/>
  <c r="G179" i="8"/>
  <c r="F179" i="8"/>
  <c r="H179" i="8" s="1"/>
  <c r="G178" i="8"/>
  <c r="F178" i="8"/>
  <c r="H178" i="8" s="1"/>
  <c r="G177" i="8"/>
  <c r="F177" i="8"/>
  <c r="H177" i="8" s="1"/>
  <c r="G176" i="8"/>
  <c r="F176" i="8"/>
  <c r="H176" i="8" s="1"/>
  <c r="H170" i="8"/>
  <c r="G170" i="8"/>
  <c r="F170" i="8"/>
  <c r="H169" i="8"/>
  <c r="G169" i="8"/>
  <c r="F169" i="8"/>
  <c r="G168" i="8"/>
  <c r="H168" i="8" s="1"/>
  <c r="F168" i="8"/>
  <c r="H167" i="8"/>
  <c r="G167" i="8"/>
  <c r="F167" i="8"/>
  <c r="G166" i="8"/>
  <c r="H166" i="8" s="1"/>
  <c r="F166" i="8"/>
  <c r="H165" i="8"/>
  <c r="G165" i="8"/>
  <c r="F165" i="8"/>
  <c r="G164" i="8"/>
  <c r="H164" i="8" s="1"/>
  <c r="F164" i="8"/>
  <c r="H163" i="8"/>
  <c r="H172" i="8" s="1"/>
  <c r="G163" i="8"/>
  <c r="F163" i="8"/>
  <c r="G157" i="8"/>
  <c r="F157" i="8"/>
  <c r="H157" i="8" s="1"/>
  <c r="G156" i="8"/>
  <c r="F156" i="8"/>
  <c r="H156" i="8" s="1"/>
  <c r="G155" i="8"/>
  <c r="F155" i="8"/>
  <c r="H155" i="8" s="1"/>
  <c r="G154" i="8"/>
  <c r="F154" i="8"/>
  <c r="H154" i="8" s="1"/>
  <c r="G153" i="8"/>
  <c r="F153" i="8"/>
  <c r="H153" i="8" s="1"/>
  <c r="G152" i="8"/>
  <c r="F152" i="8"/>
  <c r="H152" i="8" s="1"/>
  <c r="G151" i="8"/>
  <c r="F151" i="8"/>
  <c r="H151" i="8" s="1"/>
  <c r="G150" i="8"/>
  <c r="F150" i="8"/>
  <c r="H150" i="8" s="1"/>
  <c r="G149" i="8"/>
  <c r="F149" i="8"/>
  <c r="H149" i="8" s="1"/>
  <c r="H143" i="8"/>
  <c r="H142" i="8"/>
  <c r="G141" i="8"/>
  <c r="F141" i="8"/>
  <c r="H141" i="8" s="1"/>
  <c r="G140" i="8"/>
  <c r="F140" i="8"/>
  <c r="H140" i="8" s="1"/>
  <c r="G139" i="8"/>
  <c r="F139" i="8"/>
  <c r="H139" i="8" s="1"/>
  <c r="G138" i="8"/>
  <c r="F138" i="8"/>
  <c r="H138" i="8" s="1"/>
  <c r="G137" i="8"/>
  <c r="F137" i="8"/>
  <c r="H137" i="8" s="1"/>
  <c r="G136" i="8"/>
  <c r="F136" i="8"/>
  <c r="H136" i="8" s="1"/>
  <c r="G135" i="8"/>
  <c r="F135" i="8"/>
  <c r="H135" i="8" s="1"/>
  <c r="G134" i="8"/>
  <c r="F134" i="8"/>
  <c r="H134" i="8" s="1"/>
  <c r="G128" i="8"/>
  <c r="H128" i="8" s="1"/>
  <c r="F128" i="8"/>
  <c r="G127" i="8"/>
  <c r="H127" i="8" s="1"/>
  <c r="F127" i="8"/>
  <c r="G126" i="8"/>
  <c r="H126" i="8" s="1"/>
  <c r="F126" i="8"/>
  <c r="G125" i="8"/>
  <c r="H125" i="8" s="1"/>
  <c r="F125" i="8"/>
  <c r="G124" i="8"/>
  <c r="H124" i="8" s="1"/>
  <c r="F124" i="8"/>
  <c r="G123" i="8"/>
  <c r="H123" i="8" s="1"/>
  <c r="F123" i="8"/>
  <c r="G122" i="8"/>
  <c r="H122" i="8" s="1"/>
  <c r="F122" i="8"/>
  <c r="G121" i="8"/>
  <c r="H121" i="8" s="1"/>
  <c r="F121" i="8"/>
  <c r="G120" i="8"/>
  <c r="H120" i="8" s="1"/>
  <c r="F120" i="8"/>
  <c r="G119" i="8"/>
  <c r="H119" i="8" s="1"/>
  <c r="F119" i="8"/>
  <c r="H113" i="8"/>
  <c r="G113" i="8"/>
  <c r="F113" i="8"/>
  <c r="H112" i="8"/>
  <c r="G112" i="8"/>
  <c r="F112" i="8"/>
  <c r="H111" i="8"/>
  <c r="G111" i="8"/>
  <c r="F111" i="8"/>
  <c r="H110" i="8"/>
  <c r="G110" i="8"/>
  <c r="F110" i="8"/>
  <c r="H109" i="8"/>
  <c r="G109" i="8"/>
  <c r="F109" i="8"/>
  <c r="H108" i="8"/>
  <c r="H115" i="8" s="1"/>
  <c r="G108" i="8"/>
  <c r="F108" i="8"/>
  <c r="G102" i="8"/>
  <c r="F102" i="8"/>
  <c r="H102" i="8" s="1"/>
  <c r="G101" i="8"/>
  <c r="F101" i="8"/>
  <c r="H101" i="8" s="1"/>
  <c r="G100" i="8"/>
  <c r="F100" i="8"/>
  <c r="H100" i="8" s="1"/>
  <c r="G99" i="8"/>
  <c r="F99" i="8"/>
  <c r="H99" i="8" s="1"/>
  <c r="G98" i="8"/>
  <c r="F98" i="8"/>
  <c r="H98" i="8" s="1"/>
  <c r="G97" i="8"/>
  <c r="F97" i="8"/>
  <c r="H97" i="8" s="1"/>
  <c r="G96" i="8"/>
  <c r="F96" i="8"/>
  <c r="H96" i="8" s="1"/>
  <c r="G95" i="8"/>
  <c r="F95" i="8"/>
  <c r="H95" i="8" s="1"/>
  <c r="G94" i="8"/>
  <c r="F94" i="8"/>
  <c r="H94" i="8" s="1"/>
  <c r="G93" i="8"/>
  <c r="F93" i="8"/>
  <c r="H93" i="8" s="1"/>
  <c r="H104" i="8" s="1"/>
  <c r="G87" i="8"/>
  <c r="H87" i="8" s="1"/>
  <c r="F87" i="8"/>
  <c r="G86" i="8"/>
  <c r="H86" i="8" s="1"/>
  <c r="F86" i="8"/>
  <c r="G85" i="8"/>
  <c r="H85" i="8" s="1"/>
  <c r="F85" i="8"/>
  <c r="G84" i="8"/>
  <c r="H84" i="8" s="1"/>
  <c r="F84" i="8"/>
  <c r="G83" i="8"/>
  <c r="H83" i="8" s="1"/>
  <c r="F83" i="8"/>
  <c r="G82" i="8"/>
  <c r="H82" i="8" s="1"/>
  <c r="F82" i="8"/>
  <c r="G81" i="8"/>
  <c r="F81" i="8"/>
  <c r="H81" i="8" s="1"/>
  <c r="G80" i="8"/>
  <c r="H80" i="8" s="1"/>
  <c r="F80" i="8"/>
  <c r="G79" i="8"/>
  <c r="F79" i="8"/>
  <c r="H79" i="8" s="1"/>
  <c r="H89" i="8" s="1"/>
  <c r="H73" i="8"/>
  <c r="G73" i="8"/>
  <c r="F73" i="8"/>
  <c r="H72" i="8"/>
  <c r="G72" i="8"/>
  <c r="F72" i="8"/>
  <c r="H71" i="8"/>
  <c r="G71" i="8"/>
  <c r="F71" i="8"/>
  <c r="H70" i="8"/>
  <c r="G70" i="8"/>
  <c r="F70" i="8"/>
  <c r="H69" i="8"/>
  <c r="G69" i="8"/>
  <c r="F69" i="8"/>
  <c r="H68" i="8"/>
  <c r="G68" i="8"/>
  <c r="F68" i="8"/>
  <c r="H67" i="8"/>
  <c r="G67" i="8"/>
  <c r="F67" i="8"/>
  <c r="H66" i="8"/>
  <c r="H75" i="8" s="1"/>
  <c r="G66" i="8"/>
  <c r="F66" i="8"/>
  <c r="H61" i="8"/>
  <c r="G60" i="8"/>
  <c r="F60" i="8"/>
  <c r="H60" i="8" s="1"/>
  <c r="G59" i="8"/>
  <c r="F59" i="8"/>
  <c r="H59" i="8" s="1"/>
  <c r="G58" i="8"/>
  <c r="F58" i="8"/>
  <c r="H58" i="8" s="1"/>
  <c r="H57" i="8"/>
  <c r="H56" i="8"/>
  <c r="G56" i="8"/>
  <c r="F56" i="8"/>
  <c r="G55" i="8"/>
  <c r="H55" i="8" s="1"/>
  <c r="F55" i="8"/>
  <c r="H54" i="8"/>
  <c r="G54" i="8"/>
  <c r="F54" i="8"/>
  <c r="G53" i="8"/>
  <c r="H53" i="8" s="1"/>
  <c r="F53" i="8"/>
  <c r="H52" i="8"/>
  <c r="G52" i="8"/>
  <c r="F52" i="8"/>
  <c r="G51" i="8"/>
  <c r="H51" i="8" s="1"/>
  <c r="F51" i="8"/>
  <c r="H50" i="8"/>
  <c r="G50" i="8"/>
  <c r="F50" i="8"/>
  <c r="G49" i="8"/>
  <c r="F49" i="8"/>
  <c r="H49" i="8" s="1"/>
  <c r="H48" i="8"/>
  <c r="G48" i="8"/>
  <c r="F48" i="8"/>
  <c r="G47" i="8"/>
  <c r="F47" i="8"/>
  <c r="H47" i="8" s="1"/>
  <c r="G41" i="8"/>
  <c r="H41" i="8" s="1"/>
  <c r="F41" i="8"/>
  <c r="G40" i="8"/>
  <c r="F40" i="8"/>
  <c r="H40" i="8" s="1"/>
  <c r="G39" i="8"/>
  <c r="H39" i="8" s="1"/>
  <c r="F39" i="8"/>
  <c r="G38" i="8"/>
  <c r="F38" i="8"/>
  <c r="H38" i="8" s="1"/>
  <c r="G37" i="8"/>
  <c r="H37" i="8" s="1"/>
  <c r="F37" i="8"/>
  <c r="G36" i="8"/>
  <c r="F36" i="8"/>
  <c r="H36" i="8" s="1"/>
  <c r="G35" i="8"/>
  <c r="H35" i="8" s="1"/>
  <c r="F35" i="8"/>
  <c r="G34" i="8"/>
  <c r="F34" i="8"/>
  <c r="H34" i="8" s="1"/>
  <c r="G33" i="8"/>
  <c r="H33" i="8" s="1"/>
  <c r="F33" i="8"/>
  <c r="G27" i="8"/>
  <c r="F27" i="8"/>
  <c r="H27" i="8" s="1"/>
  <c r="G26" i="8"/>
  <c r="F26" i="8"/>
  <c r="H26" i="8" s="1"/>
  <c r="G25" i="8"/>
  <c r="F25" i="8"/>
  <c r="H25" i="8" s="1"/>
  <c r="G24" i="8"/>
  <c r="F24" i="8"/>
  <c r="H24" i="8" s="1"/>
  <c r="G23" i="8"/>
  <c r="F23" i="8"/>
  <c r="H23" i="8" s="1"/>
  <c r="G22" i="8"/>
  <c r="F22" i="8"/>
  <c r="H22" i="8" s="1"/>
  <c r="G21" i="8"/>
  <c r="F21" i="8"/>
  <c r="H21" i="8" s="1"/>
  <c r="G20" i="8"/>
  <c r="F20" i="8"/>
  <c r="H20" i="8" s="1"/>
  <c r="G19" i="8"/>
  <c r="F19" i="8"/>
  <c r="H19" i="8" s="1"/>
  <c r="G18" i="8"/>
  <c r="F18" i="8"/>
  <c r="H18" i="8" s="1"/>
  <c r="H29" i="8" s="1"/>
  <c r="H12" i="8"/>
  <c r="G12" i="8"/>
  <c r="F12" i="8"/>
  <c r="G11" i="8"/>
  <c r="H11" i="8" s="1"/>
  <c r="F11" i="8"/>
  <c r="H10" i="8"/>
  <c r="G10" i="8"/>
  <c r="F10" i="8"/>
  <c r="G9" i="8"/>
  <c r="H9" i="8" s="1"/>
  <c r="F9" i="8"/>
  <c r="H8" i="8"/>
  <c r="G8" i="8"/>
  <c r="F8" i="8"/>
  <c r="G7" i="8"/>
  <c r="F7" i="8"/>
  <c r="H7" i="8" s="1"/>
  <c r="G6" i="8"/>
  <c r="F6" i="8"/>
  <c r="H6" i="8" s="1"/>
  <c r="G5" i="8"/>
  <c r="F5" i="8"/>
  <c r="H5" i="8" s="1"/>
  <c r="G4" i="8"/>
  <c r="F4" i="8"/>
  <c r="H4" i="8" s="1"/>
  <c r="G3" i="8"/>
  <c r="F3" i="8"/>
  <c r="H3" i="8" s="1"/>
  <c r="G39" i="7"/>
  <c r="H39" i="7" s="1"/>
  <c r="F39" i="7"/>
  <c r="H38" i="7"/>
  <c r="G38" i="7"/>
  <c r="F38" i="7"/>
  <c r="H33" i="7"/>
  <c r="H32" i="7"/>
  <c r="H31" i="7"/>
  <c r="G30" i="7"/>
  <c r="F30" i="7"/>
  <c r="H30" i="7" s="1"/>
  <c r="G29" i="7"/>
  <c r="F29" i="7"/>
  <c r="H29" i="7" s="1"/>
  <c r="G28" i="7"/>
  <c r="F28" i="7"/>
  <c r="H28" i="7" s="1"/>
  <c r="G27" i="7"/>
  <c r="F27" i="7"/>
  <c r="H27" i="7" s="1"/>
  <c r="G21" i="7"/>
  <c r="F21" i="7"/>
  <c r="H21" i="7" s="1"/>
  <c r="G20" i="7"/>
  <c r="F20" i="7"/>
  <c r="H20" i="7" s="1"/>
  <c r="G19" i="7"/>
  <c r="F19" i="7"/>
  <c r="H19" i="7" s="1"/>
  <c r="G18" i="7"/>
  <c r="F18" i="7"/>
  <c r="H18" i="7" s="1"/>
  <c r="G17" i="7"/>
  <c r="F17" i="7"/>
  <c r="H17" i="7" s="1"/>
  <c r="G16" i="7"/>
  <c r="F16" i="7"/>
  <c r="H16" i="7" s="1"/>
  <c r="G15" i="7"/>
  <c r="F15" i="7"/>
  <c r="H15" i="7" s="1"/>
  <c r="G9" i="7"/>
  <c r="F9" i="7"/>
  <c r="H9" i="7" s="1"/>
  <c r="G8" i="7"/>
  <c r="H8" i="7" s="1"/>
  <c r="F8" i="7"/>
  <c r="G7" i="7"/>
  <c r="F7" i="7"/>
  <c r="H7" i="7" s="1"/>
  <c r="G6" i="7"/>
  <c r="F6" i="7"/>
  <c r="H6" i="7" s="1"/>
  <c r="G5" i="7"/>
  <c r="F5" i="7"/>
  <c r="H5" i="7" s="1"/>
  <c r="G4" i="7"/>
  <c r="F4" i="7"/>
  <c r="H4" i="7" s="1"/>
  <c r="G3" i="7"/>
  <c r="F3" i="7"/>
  <c r="H3" i="7" s="1"/>
  <c r="H11" i="7" s="1"/>
  <c r="H161" i="6"/>
  <c r="G161" i="6"/>
  <c r="F161" i="6"/>
  <c r="G160" i="6"/>
  <c r="H160" i="6" s="1"/>
  <c r="F160" i="6"/>
  <c r="H159" i="6"/>
  <c r="G159" i="6"/>
  <c r="F159" i="6"/>
  <c r="G158" i="6"/>
  <c r="H158" i="6" s="1"/>
  <c r="F158" i="6"/>
  <c r="H157" i="6"/>
  <c r="G157" i="6"/>
  <c r="F157" i="6"/>
  <c r="G156" i="6"/>
  <c r="H156" i="6" s="1"/>
  <c r="F156" i="6"/>
  <c r="H155" i="6"/>
  <c r="G155" i="6"/>
  <c r="F155" i="6"/>
  <c r="G154" i="6"/>
  <c r="H154" i="6" s="1"/>
  <c r="F154" i="6"/>
  <c r="G153" i="6"/>
  <c r="F153" i="6"/>
  <c r="H153" i="6" s="1"/>
  <c r="G152" i="6"/>
  <c r="H152" i="6" s="1"/>
  <c r="F152" i="6"/>
  <c r="G151" i="6"/>
  <c r="F151" i="6"/>
  <c r="H151" i="6" s="1"/>
  <c r="G150" i="6"/>
  <c r="F150" i="6"/>
  <c r="H150" i="6" s="1"/>
  <c r="G149" i="6"/>
  <c r="F149" i="6"/>
  <c r="H149" i="6" s="1"/>
  <c r="G148" i="6"/>
  <c r="F148" i="6"/>
  <c r="H148" i="6" s="1"/>
  <c r="G147" i="6"/>
  <c r="F147" i="6"/>
  <c r="H147" i="6" s="1"/>
  <c r="G146" i="6"/>
  <c r="F146" i="6"/>
  <c r="H146" i="6" s="1"/>
  <c r="G145" i="6"/>
  <c r="F145" i="6"/>
  <c r="H145" i="6" s="1"/>
  <c r="G144" i="6"/>
  <c r="F144" i="6"/>
  <c r="H144" i="6" s="1"/>
  <c r="G143" i="6"/>
  <c r="F143" i="6"/>
  <c r="H143" i="6" s="1"/>
  <c r="G142" i="6"/>
  <c r="F142" i="6"/>
  <c r="H142" i="6" s="1"/>
  <c r="G136" i="6"/>
  <c r="H136" i="6" s="1"/>
  <c r="F136" i="6"/>
  <c r="H135" i="6"/>
  <c r="G135" i="6"/>
  <c r="F135" i="6"/>
  <c r="G134" i="6"/>
  <c r="H134" i="6" s="1"/>
  <c r="F134" i="6"/>
  <c r="H133" i="6"/>
  <c r="G133" i="6"/>
  <c r="F133" i="6"/>
  <c r="G132" i="6"/>
  <c r="H132" i="6" s="1"/>
  <c r="F132" i="6"/>
  <c r="H131" i="6"/>
  <c r="G131" i="6"/>
  <c r="F131" i="6"/>
  <c r="G130" i="6"/>
  <c r="H130" i="6" s="1"/>
  <c r="F130" i="6"/>
  <c r="H129" i="6"/>
  <c r="G129" i="6"/>
  <c r="F129" i="6"/>
  <c r="G128" i="6"/>
  <c r="H128" i="6" s="1"/>
  <c r="F128" i="6"/>
  <c r="H127" i="6"/>
  <c r="G127" i="6"/>
  <c r="F127" i="6"/>
  <c r="G126" i="6"/>
  <c r="F126" i="6"/>
  <c r="H126" i="6" s="1"/>
  <c r="H125" i="6"/>
  <c r="G125" i="6"/>
  <c r="F125" i="6"/>
  <c r="G124" i="6"/>
  <c r="F124" i="6"/>
  <c r="H124" i="6" s="1"/>
  <c r="G123" i="6"/>
  <c r="F123" i="6"/>
  <c r="H123" i="6" s="1"/>
  <c r="G122" i="6"/>
  <c r="F122" i="6"/>
  <c r="H122" i="6" s="1"/>
  <c r="G121" i="6"/>
  <c r="F121" i="6"/>
  <c r="H121" i="6" s="1"/>
  <c r="G120" i="6"/>
  <c r="F120" i="6"/>
  <c r="H120" i="6" s="1"/>
  <c r="G119" i="6"/>
  <c r="F119" i="6"/>
  <c r="H119" i="6" s="1"/>
  <c r="G118" i="6"/>
  <c r="F118" i="6"/>
  <c r="H118" i="6" s="1"/>
  <c r="G117" i="6"/>
  <c r="F117" i="6"/>
  <c r="H117" i="6" s="1"/>
  <c r="H138" i="6" s="1"/>
  <c r="H111" i="6"/>
  <c r="G111" i="6"/>
  <c r="F111" i="6"/>
  <c r="G110" i="6"/>
  <c r="H110" i="6" s="1"/>
  <c r="F110" i="6"/>
  <c r="H109" i="6"/>
  <c r="G109" i="6"/>
  <c r="F109" i="6"/>
  <c r="G108" i="6"/>
  <c r="H108" i="6" s="1"/>
  <c r="F108" i="6"/>
  <c r="H107" i="6"/>
  <c r="G107" i="6"/>
  <c r="F107" i="6"/>
  <c r="G106" i="6"/>
  <c r="F106" i="6"/>
  <c r="H106" i="6" s="1"/>
  <c r="H105" i="6"/>
  <c r="G105" i="6"/>
  <c r="F105" i="6"/>
  <c r="G104" i="6"/>
  <c r="F104" i="6"/>
  <c r="H104" i="6" s="1"/>
  <c r="G103" i="6"/>
  <c r="F103" i="6"/>
  <c r="H103" i="6" s="1"/>
  <c r="G102" i="6"/>
  <c r="F102" i="6"/>
  <c r="H102" i="6" s="1"/>
  <c r="G101" i="6"/>
  <c r="F101" i="6"/>
  <c r="H101" i="6" s="1"/>
  <c r="G100" i="6"/>
  <c r="F100" i="6"/>
  <c r="H100" i="6" s="1"/>
  <c r="G99" i="6"/>
  <c r="F99" i="6"/>
  <c r="H99" i="6" s="1"/>
  <c r="G98" i="6"/>
  <c r="F98" i="6"/>
  <c r="H98" i="6" s="1"/>
  <c r="G97" i="6"/>
  <c r="F97" i="6"/>
  <c r="H97" i="6" s="1"/>
  <c r="G96" i="6"/>
  <c r="F96" i="6"/>
  <c r="H96" i="6" s="1"/>
  <c r="H113" i="6" s="1"/>
  <c r="G90" i="6"/>
  <c r="H90" i="6" s="1"/>
  <c r="F90" i="6"/>
  <c r="H89" i="6"/>
  <c r="G89" i="6"/>
  <c r="F89" i="6"/>
  <c r="G88" i="6"/>
  <c r="H88" i="6" s="1"/>
  <c r="F88" i="6"/>
  <c r="G87" i="6"/>
  <c r="F87" i="6"/>
  <c r="H87" i="6" s="1"/>
  <c r="G86" i="6"/>
  <c r="H86" i="6" s="1"/>
  <c r="F86" i="6"/>
  <c r="G85" i="6"/>
  <c r="F85" i="6"/>
  <c r="H85" i="6" s="1"/>
  <c r="G84" i="6"/>
  <c r="H84" i="6" s="1"/>
  <c r="F84" i="6"/>
  <c r="G83" i="6"/>
  <c r="F83" i="6"/>
  <c r="H83" i="6" s="1"/>
  <c r="G82" i="6"/>
  <c r="H82" i="6" s="1"/>
  <c r="F82" i="6"/>
  <c r="G81" i="6"/>
  <c r="F81" i="6"/>
  <c r="H81" i="6" s="1"/>
  <c r="G80" i="6"/>
  <c r="F80" i="6"/>
  <c r="H80" i="6" s="1"/>
  <c r="G79" i="6"/>
  <c r="F79" i="6"/>
  <c r="H79" i="6" s="1"/>
  <c r="G78" i="6"/>
  <c r="F78" i="6"/>
  <c r="H78" i="6" s="1"/>
  <c r="G77" i="6"/>
  <c r="F77" i="6"/>
  <c r="H77" i="6" s="1"/>
  <c r="G76" i="6"/>
  <c r="F76" i="6"/>
  <c r="H76" i="6" s="1"/>
  <c r="G75" i="6"/>
  <c r="F75" i="6"/>
  <c r="H75" i="6" s="1"/>
  <c r="G74" i="6"/>
  <c r="F74" i="6"/>
  <c r="H74" i="6" s="1"/>
  <c r="G73" i="6"/>
  <c r="F73" i="6"/>
  <c r="H73" i="6" s="1"/>
  <c r="G72" i="6"/>
  <c r="F72" i="6"/>
  <c r="H72" i="6" s="1"/>
  <c r="G66" i="6"/>
  <c r="H66" i="6" s="1"/>
  <c r="F66" i="6"/>
  <c r="H65" i="6"/>
  <c r="G65" i="6"/>
  <c r="F65" i="6"/>
  <c r="G64" i="6"/>
  <c r="H64" i="6" s="1"/>
  <c r="F64" i="6"/>
  <c r="H63" i="6"/>
  <c r="G63" i="6"/>
  <c r="F63" i="6"/>
  <c r="G62" i="6"/>
  <c r="F62" i="6"/>
  <c r="H62" i="6" s="1"/>
  <c r="H61" i="6"/>
  <c r="G61" i="6"/>
  <c r="F61" i="6"/>
  <c r="G60" i="6"/>
  <c r="F60" i="6"/>
  <c r="H60" i="6" s="1"/>
  <c r="H59" i="6"/>
  <c r="G59" i="6"/>
  <c r="F59" i="6"/>
  <c r="G58" i="6"/>
  <c r="F58" i="6"/>
  <c r="H58" i="6" s="1"/>
  <c r="H57" i="6"/>
  <c r="G57" i="6"/>
  <c r="F57" i="6"/>
  <c r="G56" i="6"/>
  <c r="F56" i="6"/>
  <c r="H56" i="6" s="1"/>
  <c r="H55" i="6"/>
  <c r="G55" i="6"/>
  <c r="F55" i="6"/>
  <c r="G54" i="6"/>
  <c r="F54" i="6"/>
  <c r="H54" i="6" s="1"/>
  <c r="H53" i="6"/>
  <c r="G53" i="6"/>
  <c r="F53" i="6"/>
  <c r="G52" i="6"/>
  <c r="F52" i="6"/>
  <c r="H52" i="6" s="1"/>
  <c r="H51" i="6"/>
  <c r="G51" i="6"/>
  <c r="F51" i="6"/>
  <c r="G50" i="6"/>
  <c r="F50" i="6"/>
  <c r="H50" i="6" s="1"/>
  <c r="H49" i="6"/>
  <c r="G49" i="6"/>
  <c r="F49" i="6"/>
  <c r="G48" i="6"/>
  <c r="F48" i="6"/>
  <c r="H48" i="6" s="1"/>
  <c r="H42" i="6"/>
  <c r="G42" i="6"/>
  <c r="F42" i="6"/>
  <c r="H41" i="6"/>
  <c r="G41" i="6"/>
  <c r="F41" i="6"/>
  <c r="G40" i="6"/>
  <c r="H40" i="6" s="1"/>
  <c r="F40" i="6"/>
  <c r="H39" i="6"/>
  <c r="G39" i="6"/>
  <c r="F39" i="6"/>
  <c r="G38" i="6"/>
  <c r="H38" i="6" s="1"/>
  <c r="F38" i="6"/>
  <c r="H37" i="6"/>
  <c r="G37" i="6"/>
  <c r="F37" i="6"/>
  <c r="G36" i="6"/>
  <c r="F36" i="6"/>
  <c r="H36" i="6" s="1"/>
  <c r="H35" i="6"/>
  <c r="G35" i="6"/>
  <c r="F35" i="6"/>
  <c r="G34" i="6"/>
  <c r="F34" i="6"/>
  <c r="H34" i="6" s="1"/>
  <c r="G33" i="6"/>
  <c r="F33" i="6"/>
  <c r="H33" i="6" s="1"/>
  <c r="G32" i="6"/>
  <c r="F32" i="6"/>
  <c r="H32" i="6" s="1"/>
  <c r="G31" i="6"/>
  <c r="F31" i="6"/>
  <c r="H31" i="6" s="1"/>
  <c r="G30" i="6"/>
  <c r="F30" i="6"/>
  <c r="H30" i="6" s="1"/>
  <c r="G29" i="6"/>
  <c r="F29" i="6"/>
  <c r="H29" i="6" s="1"/>
  <c r="G28" i="6"/>
  <c r="F28" i="6"/>
  <c r="H28" i="6" s="1"/>
  <c r="G27" i="6"/>
  <c r="F27" i="6"/>
  <c r="H27" i="6" s="1"/>
  <c r="G26" i="6"/>
  <c r="F26" i="6"/>
  <c r="H26" i="6" s="1"/>
  <c r="H44" i="6" s="1"/>
  <c r="G20" i="6"/>
  <c r="H20" i="6" s="1"/>
  <c r="F20" i="6"/>
  <c r="G19" i="6"/>
  <c r="F19" i="6"/>
  <c r="H19" i="6" s="1"/>
  <c r="G18" i="6"/>
  <c r="H18" i="6" s="1"/>
  <c r="F18" i="6"/>
  <c r="G17" i="6"/>
  <c r="F17" i="6"/>
  <c r="H17" i="6" s="1"/>
  <c r="G16" i="6"/>
  <c r="H16" i="6" s="1"/>
  <c r="F16" i="6"/>
  <c r="G15" i="6"/>
  <c r="F15" i="6"/>
  <c r="H15" i="6" s="1"/>
  <c r="G14" i="6"/>
  <c r="F14" i="6"/>
  <c r="H14" i="6" s="1"/>
  <c r="G13" i="6"/>
  <c r="F13" i="6"/>
  <c r="H13" i="6" s="1"/>
  <c r="G12" i="6"/>
  <c r="F12" i="6"/>
  <c r="H12" i="6" s="1"/>
  <c r="G11" i="6"/>
  <c r="F11" i="6"/>
  <c r="H11" i="6" s="1"/>
  <c r="G10" i="6"/>
  <c r="F10" i="6"/>
  <c r="H10" i="6" s="1"/>
  <c r="G9" i="6"/>
  <c r="F9" i="6"/>
  <c r="H9" i="6" s="1"/>
  <c r="G8" i="6"/>
  <c r="F8" i="6"/>
  <c r="H8" i="6" s="1"/>
  <c r="G7" i="6"/>
  <c r="F7" i="6"/>
  <c r="H7" i="6" s="1"/>
  <c r="G6" i="6"/>
  <c r="F6" i="6"/>
  <c r="H6" i="6" s="1"/>
  <c r="G5" i="6"/>
  <c r="F5" i="6"/>
  <c r="H5" i="6" s="1"/>
  <c r="G4" i="6"/>
  <c r="F4" i="6"/>
  <c r="H4" i="6" s="1"/>
  <c r="G3" i="6"/>
  <c r="F3" i="6"/>
  <c r="H3" i="6" s="1"/>
  <c r="H73" i="3"/>
  <c r="G73" i="3"/>
  <c r="F73" i="3"/>
  <c r="G72" i="3"/>
  <c r="H72" i="3" s="1"/>
  <c r="F72" i="3"/>
  <c r="H71" i="3"/>
  <c r="G71" i="3"/>
  <c r="F71" i="3"/>
  <c r="G70" i="3"/>
  <c r="H70" i="3" s="1"/>
  <c r="F70" i="3"/>
  <c r="H69" i="3"/>
  <c r="G69" i="3"/>
  <c r="F69" i="3"/>
  <c r="G68" i="3"/>
  <c r="H68" i="3" s="1"/>
  <c r="F68" i="3"/>
  <c r="H67" i="3"/>
  <c r="G67" i="3"/>
  <c r="F67" i="3"/>
  <c r="G66" i="3"/>
  <c r="H66" i="3" s="1"/>
  <c r="F66" i="3"/>
  <c r="H65" i="3"/>
  <c r="G65" i="3"/>
  <c r="F65" i="3"/>
  <c r="H59" i="3"/>
  <c r="G59" i="3"/>
  <c r="F59" i="3"/>
  <c r="H58" i="3"/>
  <c r="G58" i="3"/>
  <c r="F58" i="3"/>
  <c r="G57" i="3"/>
  <c r="F57" i="3"/>
  <c r="H57" i="3" s="1"/>
  <c r="G56" i="3"/>
  <c r="F56" i="3"/>
  <c r="H56" i="3" s="1"/>
  <c r="G55" i="3"/>
  <c r="F55" i="3"/>
  <c r="H55" i="3" s="1"/>
  <c r="G54" i="3"/>
  <c r="F54" i="3"/>
  <c r="H54" i="3" s="1"/>
  <c r="H61" i="3" s="1"/>
  <c r="G48" i="3"/>
  <c r="H48" i="3" s="1"/>
  <c r="F48" i="3"/>
  <c r="G47" i="3"/>
  <c r="F47" i="3"/>
  <c r="H47" i="3" s="1"/>
  <c r="G46" i="3"/>
  <c r="H46" i="3" s="1"/>
  <c r="F46" i="3"/>
  <c r="G45" i="3"/>
  <c r="F45" i="3"/>
  <c r="H45" i="3" s="1"/>
  <c r="G44" i="3"/>
  <c r="F44" i="3"/>
  <c r="H44" i="3" s="1"/>
  <c r="G43" i="3"/>
  <c r="F43" i="3"/>
  <c r="H43" i="3" s="1"/>
  <c r="G42" i="3"/>
  <c r="F42" i="3"/>
  <c r="H42" i="3" s="1"/>
  <c r="G41" i="3"/>
  <c r="F41" i="3"/>
  <c r="H41" i="3" s="1"/>
  <c r="G40" i="3"/>
  <c r="F40" i="3"/>
  <c r="H40" i="3" s="1"/>
  <c r="G39" i="3"/>
  <c r="F39" i="3"/>
  <c r="H39" i="3" s="1"/>
  <c r="H33" i="3"/>
  <c r="G33" i="3"/>
  <c r="F33" i="3"/>
  <c r="G32" i="3"/>
  <c r="H32" i="3" s="1"/>
  <c r="F32" i="3"/>
  <c r="H31" i="3"/>
  <c r="G31" i="3"/>
  <c r="F31" i="3"/>
  <c r="G30" i="3"/>
  <c r="H30" i="3" s="1"/>
  <c r="F30" i="3"/>
  <c r="H29" i="3"/>
  <c r="G29" i="3"/>
  <c r="F29" i="3"/>
  <c r="G28" i="3"/>
  <c r="H28" i="3" s="1"/>
  <c r="F28" i="3"/>
  <c r="H27" i="3"/>
  <c r="G27" i="3"/>
  <c r="F27" i="3"/>
  <c r="G26" i="3"/>
  <c r="H26" i="3" s="1"/>
  <c r="F26" i="3"/>
  <c r="G25" i="3"/>
  <c r="H25" i="3" s="1"/>
  <c r="F25" i="3"/>
  <c r="G19" i="3"/>
  <c r="F19" i="3"/>
  <c r="H19" i="3" s="1"/>
  <c r="H18" i="3"/>
  <c r="G18" i="3"/>
  <c r="F18" i="3"/>
  <c r="G17" i="3"/>
  <c r="F17" i="3"/>
  <c r="H17" i="3" s="1"/>
  <c r="H16" i="3"/>
  <c r="G16" i="3"/>
  <c r="F16" i="3"/>
  <c r="G15" i="3"/>
  <c r="F15" i="3"/>
  <c r="H15" i="3" s="1"/>
  <c r="H14" i="3"/>
  <c r="G14" i="3"/>
  <c r="F14" i="3"/>
  <c r="G13" i="3"/>
  <c r="F13" i="3"/>
  <c r="H13" i="3" s="1"/>
  <c r="H7" i="3"/>
  <c r="G7" i="3"/>
  <c r="F7" i="3"/>
  <c r="G6" i="3"/>
  <c r="F6" i="3"/>
  <c r="H6" i="3" s="1"/>
  <c r="G5" i="3"/>
  <c r="F5" i="3"/>
  <c r="H5" i="3" s="1"/>
  <c r="G4" i="3"/>
  <c r="F4" i="3"/>
  <c r="G3" i="3"/>
  <c r="F3" i="3"/>
  <c r="H3" i="3" s="1"/>
  <c r="H793" i="2"/>
  <c r="G793" i="2"/>
  <c r="F793" i="2"/>
  <c r="G792" i="2"/>
  <c r="H792" i="2" s="1"/>
  <c r="F792" i="2"/>
  <c r="G791" i="2"/>
  <c r="H791" i="2" s="1"/>
  <c r="F791" i="2"/>
  <c r="G790" i="2"/>
  <c r="F790" i="2"/>
  <c r="H790" i="2" s="1"/>
  <c r="G789" i="2"/>
  <c r="F789" i="2"/>
  <c r="H789" i="2" s="1"/>
  <c r="G788" i="2"/>
  <c r="F788" i="2"/>
  <c r="H788" i="2" s="1"/>
  <c r="G787" i="2"/>
  <c r="F787" i="2"/>
  <c r="H787" i="2" s="1"/>
  <c r="G786" i="2"/>
  <c r="F786" i="2"/>
  <c r="H786" i="2" s="1"/>
  <c r="G785" i="2"/>
  <c r="F785" i="2"/>
  <c r="H785" i="2" s="1"/>
  <c r="G784" i="2"/>
  <c r="F784" i="2"/>
  <c r="H784" i="2" s="1"/>
  <c r="G783" i="2"/>
  <c r="F783" i="2"/>
  <c r="H783" i="2" s="1"/>
  <c r="G782" i="2"/>
  <c r="F782" i="2"/>
  <c r="H782" i="2" s="1"/>
  <c r="H781" i="2"/>
  <c r="G781" i="2"/>
  <c r="F781" i="2"/>
  <c r="G780" i="2"/>
  <c r="F780" i="2"/>
  <c r="H780" i="2" s="1"/>
  <c r="G779" i="2"/>
  <c r="H779" i="2" s="1"/>
  <c r="F779" i="2"/>
  <c r="G778" i="2"/>
  <c r="F778" i="2"/>
  <c r="H778" i="2" s="1"/>
  <c r="G777" i="2"/>
  <c r="F777" i="2"/>
  <c r="H777" i="2" s="1"/>
  <c r="G776" i="2"/>
  <c r="F776" i="2"/>
  <c r="H776" i="2" s="1"/>
  <c r="G775" i="2"/>
  <c r="F775" i="2"/>
  <c r="H775" i="2" s="1"/>
  <c r="G774" i="2"/>
  <c r="F774" i="2"/>
  <c r="H774" i="2" s="1"/>
  <c r="H773" i="2"/>
  <c r="H772" i="2"/>
  <c r="H771" i="2"/>
  <c r="G771" i="2"/>
  <c r="F771" i="2"/>
  <c r="G770" i="2"/>
  <c r="F770" i="2"/>
  <c r="H770" i="2" s="1"/>
  <c r="G769" i="2"/>
  <c r="F769" i="2"/>
  <c r="H769" i="2" s="1"/>
  <c r="G768" i="2"/>
  <c r="F768" i="2"/>
  <c r="H768" i="2" s="1"/>
  <c r="G767" i="2"/>
  <c r="F767" i="2"/>
  <c r="H767" i="2" s="1"/>
  <c r="H795" i="2" s="1"/>
  <c r="G761" i="2"/>
  <c r="F761" i="2"/>
  <c r="H761" i="2" s="1"/>
  <c r="G760" i="2"/>
  <c r="F760" i="2"/>
  <c r="H760" i="2" s="1"/>
  <c r="G759" i="2"/>
  <c r="F759" i="2"/>
  <c r="H759" i="2" s="1"/>
  <c r="G758" i="2"/>
  <c r="F758" i="2"/>
  <c r="H758" i="2" s="1"/>
  <c r="H757" i="2"/>
  <c r="G757" i="2"/>
  <c r="F757" i="2"/>
  <c r="G756" i="2"/>
  <c r="F756" i="2"/>
  <c r="G755" i="2"/>
  <c r="H755" i="2" s="1"/>
  <c r="F755" i="2"/>
  <c r="G754" i="2"/>
  <c r="F754" i="2"/>
  <c r="H754" i="2" s="1"/>
  <c r="G753" i="2"/>
  <c r="F753" i="2"/>
  <c r="H753" i="2" s="1"/>
  <c r="G752" i="2"/>
  <c r="F752" i="2"/>
  <c r="H752" i="2" s="1"/>
  <c r="H751" i="2"/>
  <c r="G751" i="2"/>
  <c r="F751" i="2"/>
  <c r="G750" i="2"/>
  <c r="F750" i="2"/>
  <c r="G749" i="2"/>
  <c r="F749" i="2"/>
  <c r="H749" i="2" s="1"/>
  <c r="G748" i="2"/>
  <c r="F748" i="2"/>
  <c r="H748" i="2" s="1"/>
  <c r="G747" i="2"/>
  <c r="F747" i="2"/>
  <c r="H747" i="2" s="1"/>
  <c r="G746" i="2"/>
  <c r="F746" i="2"/>
  <c r="H746" i="2" s="1"/>
  <c r="H745" i="2"/>
  <c r="G745" i="2"/>
  <c r="F745" i="2"/>
  <c r="G744" i="2"/>
  <c r="F744" i="2"/>
  <c r="G743" i="2"/>
  <c r="H743" i="2" s="1"/>
  <c r="F743" i="2"/>
  <c r="G742" i="2"/>
  <c r="F742" i="2"/>
  <c r="H742" i="2" s="1"/>
  <c r="H741" i="2"/>
  <c r="H740" i="2"/>
  <c r="H739" i="2"/>
  <c r="G739" i="2"/>
  <c r="F739" i="2"/>
  <c r="H738" i="2"/>
  <c r="G738" i="2"/>
  <c r="F738" i="2"/>
  <c r="H737" i="2"/>
  <c r="G737" i="2"/>
  <c r="F737" i="2"/>
  <c r="G736" i="2"/>
  <c r="F736" i="2"/>
  <c r="H736" i="2" s="1"/>
  <c r="H735" i="2"/>
  <c r="G735" i="2"/>
  <c r="F735" i="2"/>
  <c r="G734" i="2"/>
  <c r="F734" i="2"/>
  <c r="H734" i="2" s="1"/>
  <c r="G728" i="2"/>
  <c r="F728" i="2"/>
  <c r="H728" i="2" s="1"/>
  <c r="G727" i="2"/>
  <c r="F727" i="2"/>
  <c r="H727" i="2" s="1"/>
  <c r="G726" i="2"/>
  <c r="F726" i="2"/>
  <c r="H725" i="2"/>
  <c r="G725" i="2"/>
  <c r="F725" i="2"/>
  <c r="G724" i="2"/>
  <c r="F724" i="2"/>
  <c r="H724" i="2" s="1"/>
  <c r="G723" i="2"/>
  <c r="F723" i="2"/>
  <c r="H723" i="2" s="1"/>
  <c r="G722" i="2"/>
  <c r="F722" i="2"/>
  <c r="H722" i="2" s="1"/>
  <c r="H721" i="2"/>
  <c r="G721" i="2"/>
  <c r="F721" i="2"/>
  <c r="G720" i="2"/>
  <c r="F720" i="2"/>
  <c r="G719" i="2"/>
  <c r="H719" i="2" s="1"/>
  <c r="F719" i="2"/>
  <c r="G718" i="2"/>
  <c r="F718" i="2"/>
  <c r="H718" i="2" s="1"/>
  <c r="G717" i="2"/>
  <c r="F717" i="2"/>
  <c r="H717" i="2" s="1"/>
  <c r="G716" i="2"/>
  <c r="F716" i="2"/>
  <c r="H716" i="2" s="1"/>
  <c r="G715" i="2"/>
  <c r="F715" i="2"/>
  <c r="H715" i="2" s="1"/>
  <c r="G714" i="2"/>
  <c r="F714" i="2"/>
  <c r="H713" i="2"/>
  <c r="G713" i="2"/>
  <c r="F713" i="2"/>
  <c r="G712" i="2"/>
  <c r="F712" i="2"/>
  <c r="H712" i="2" s="1"/>
  <c r="G711" i="2"/>
  <c r="F711" i="2"/>
  <c r="H711" i="2" s="1"/>
  <c r="G710" i="2"/>
  <c r="F710" i="2"/>
  <c r="H710" i="2" s="1"/>
  <c r="H709" i="2"/>
  <c r="G709" i="2"/>
  <c r="F709" i="2"/>
  <c r="H708" i="2"/>
  <c r="H707" i="2"/>
  <c r="G706" i="2"/>
  <c r="H706" i="2" s="1"/>
  <c r="F706" i="2"/>
  <c r="H705" i="2"/>
  <c r="G705" i="2"/>
  <c r="F705" i="2"/>
  <c r="G704" i="2"/>
  <c r="H704" i="2" s="1"/>
  <c r="F704" i="2"/>
  <c r="G703" i="2"/>
  <c r="F703" i="2"/>
  <c r="H703" i="2" s="1"/>
  <c r="G702" i="2"/>
  <c r="H702" i="2" s="1"/>
  <c r="F702" i="2"/>
  <c r="G696" i="2"/>
  <c r="F696" i="2"/>
  <c r="H696" i="2" s="1"/>
  <c r="G695" i="2"/>
  <c r="H695" i="2" s="1"/>
  <c r="F695" i="2"/>
  <c r="G694" i="2"/>
  <c r="F694" i="2"/>
  <c r="H694" i="2" s="1"/>
  <c r="G693" i="2"/>
  <c r="F693" i="2"/>
  <c r="H693" i="2" s="1"/>
  <c r="G692" i="2"/>
  <c r="F692" i="2"/>
  <c r="H692" i="2" s="1"/>
  <c r="G691" i="2"/>
  <c r="F691" i="2"/>
  <c r="H691" i="2" s="1"/>
  <c r="G690" i="2"/>
  <c r="F690" i="2"/>
  <c r="G689" i="2"/>
  <c r="F689" i="2"/>
  <c r="H689" i="2" s="1"/>
  <c r="G688" i="2"/>
  <c r="F688" i="2"/>
  <c r="H688" i="2" s="1"/>
  <c r="H687" i="2"/>
  <c r="G687" i="2"/>
  <c r="F687" i="2"/>
  <c r="G686" i="2"/>
  <c r="F686" i="2"/>
  <c r="H686" i="2" s="1"/>
  <c r="H685" i="2"/>
  <c r="G685" i="2"/>
  <c r="F685" i="2"/>
  <c r="G684" i="2"/>
  <c r="F684" i="2"/>
  <c r="H684" i="2" s="1"/>
  <c r="H683" i="2"/>
  <c r="G683" i="2"/>
  <c r="F683" i="2"/>
  <c r="G682" i="2"/>
  <c r="F682" i="2"/>
  <c r="H682" i="2" s="1"/>
  <c r="H681" i="2"/>
  <c r="G681" i="2"/>
  <c r="F681" i="2"/>
  <c r="G680" i="2"/>
  <c r="F680" i="2"/>
  <c r="H680" i="2" s="1"/>
  <c r="H679" i="2"/>
  <c r="G679" i="2"/>
  <c r="F679" i="2"/>
  <c r="G678" i="2"/>
  <c r="F678" i="2"/>
  <c r="H678" i="2" s="1"/>
  <c r="H677" i="2"/>
  <c r="G677" i="2"/>
  <c r="F677" i="2"/>
  <c r="H676" i="2"/>
  <c r="H675" i="2"/>
  <c r="G674" i="2"/>
  <c r="H674" i="2" s="1"/>
  <c r="F674" i="2"/>
  <c r="H673" i="2"/>
  <c r="G673" i="2"/>
  <c r="F673" i="2"/>
  <c r="G672" i="2"/>
  <c r="H672" i="2" s="1"/>
  <c r="F672" i="2"/>
  <c r="H671" i="2"/>
  <c r="G671" i="2"/>
  <c r="F671" i="2"/>
  <c r="G670" i="2"/>
  <c r="H670" i="2" s="1"/>
  <c r="F670" i="2"/>
  <c r="H669" i="2"/>
  <c r="G669" i="2"/>
  <c r="F669" i="2"/>
  <c r="H663" i="2"/>
  <c r="G663" i="2"/>
  <c r="F663" i="2"/>
  <c r="G662" i="2"/>
  <c r="F662" i="2"/>
  <c r="H662" i="2" s="1"/>
  <c r="H661" i="2"/>
  <c r="G661" i="2"/>
  <c r="F661" i="2"/>
  <c r="G660" i="2"/>
  <c r="F660" i="2"/>
  <c r="H660" i="2" s="1"/>
  <c r="G659" i="2"/>
  <c r="F659" i="2"/>
  <c r="H659" i="2" s="1"/>
  <c r="G658" i="2"/>
  <c r="F658" i="2"/>
  <c r="H658" i="2" s="1"/>
  <c r="G657" i="2"/>
  <c r="F657" i="2"/>
  <c r="H657" i="2" s="1"/>
  <c r="G656" i="2"/>
  <c r="F656" i="2"/>
  <c r="H656" i="2" s="1"/>
  <c r="G655" i="2"/>
  <c r="F655" i="2"/>
  <c r="H655" i="2" s="1"/>
  <c r="G654" i="2"/>
  <c r="F654" i="2"/>
  <c r="H654" i="2" s="1"/>
  <c r="G653" i="2"/>
  <c r="F653" i="2"/>
  <c r="H653" i="2" s="1"/>
  <c r="G652" i="2"/>
  <c r="F652" i="2"/>
  <c r="H652" i="2" s="1"/>
  <c r="H651" i="2"/>
  <c r="G651" i="2"/>
  <c r="F651" i="2"/>
  <c r="G650" i="2"/>
  <c r="F650" i="2"/>
  <c r="H650" i="2" s="1"/>
  <c r="H649" i="2"/>
  <c r="G649" i="2"/>
  <c r="F649" i="2"/>
  <c r="G648" i="2"/>
  <c r="F648" i="2"/>
  <c r="H648" i="2" s="1"/>
  <c r="G647" i="2"/>
  <c r="F647" i="2"/>
  <c r="H647" i="2" s="1"/>
  <c r="G646" i="2"/>
  <c r="F646" i="2"/>
  <c r="H646" i="2" s="1"/>
  <c r="G645" i="2"/>
  <c r="F645" i="2"/>
  <c r="H645" i="2" s="1"/>
  <c r="G644" i="2"/>
  <c r="F644" i="2"/>
  <c r="H643" i="2"/>
  <c r="H642" i="2"/>
  <c r="G641" i="2"/>
  <c r="F641" i="2"/>
  <c r="H641" i="2" s="1"/>
  <c r="H640" i="2"/>
  <c r="G640" i="2"/>
  <c r="F640" i="2"/>
  <c r="G639" i="2"/>
  <c r="F639" i="2"/>
  <c r="H639" i="2" s="1"/>
  <c r="G638" i="2"/>
  <c r="F638" i="2"/>
  <c r="H638" i="2" s="1"/>
  <c r="G632" i="2"/>
  <c r="F632" i="2"/>
  <c r="H632" i="2" s="1"/>
  <c r="G631" i="2"/>
  <c r="F631" i="2"/>
  <c r="H631" i="2" s="1"/>
  <c r="G630" i="2"/>
  <c r="F630" i="2"/>
  <c r="H630" i="2" s="1"/>
  <c r="H629" i="2"/>
  <c r="G629" i="2"/>
  <c r="F629" i="2"/>
  <c r="G628" i="2"/>
  <c r="F628" i="2"/>
  <c r="G627" i="2"/>
  <c r="H627" i="2" s="1"/>
  <c r="F627" i="2"/>
  <c r="G626" i="2"/>
  <c r="F626" i="2"/>
  <c r="H626" i="2" s="1"/>
  <c r="G625" i="2"/>
  <c r="F625" i="2"/>
  <c r="H625" i="2" s="1"/>
  <c r="G624" i="2"/>
  <c r="F624" i="2"/>
  <c r="H624" i="2" s="1"/>
  <c r="G623" i="2"/>
  <c r="F623" i="2"/>
  <c r="H623" i="2" s="1"/>
  <c r="G622" i="2"/>
  <c r="F622" i="2"/>
  <c r="G621" i="2"/>
  <c r="F621" i="2"/>
  <c r="H621" i="2" s="1"/>
  <c r="G620" i="2"/>
  <c r="F620" i="2"/>
  <c r="H620" i="2" s="1"/>
  <c r="G619" i="2"/>
  <c r="F619" i="2"/>
  <c r="H619" i="2" s="1"/>
  <c r="G618" i="2"/>
  <c r="F618" i="2"/>
  <c r="H618" i="2" s="1"/>
  <c r="H617" i="2"/>
  <c r="G617" i="2"/>
  <c r="F617" i="2"/>
  <c r="G616" i="2"/>
  <c r="F616" i="2"/>
  <c r="G615" i="2"/>
  <c r="H615" i="2" s="1"/>
  <c r="F615" i="2"/>
  <c r="G614" i="2"/>
  <c r="F614" i="2"/>
  <c r="H614" i="2" s="1"/>
  <c r="G613" i="2"/>
  <c r="F613" i="2"/>
  <c r="H613" i="2" s="1"/>
  <c r="H612" i="2"/>
  <c r="H611" i="2"/>
  <c r="G610" i="2"/>
  <c r="F610" i="2"/>
  <c r="H610" i="2" s="1"/>
  <c r="H609" i="2"/>
  <c r="G609" i="2"/>
  <c r="F609" i="2"/>
  <c r="G608" i="2"/>
  <c r="F608" i="2"/>
  <c r="H608" i="2" s="1"/>
  <c r="H607" i="2"/>
  <c r="G607" i="2"/>
  <c r="F607" i="2"/>
  <c r="G606" i="2"/>
  <c r="F606" i="2"/>
  <c r="H606" i="2" s="1"/>
  <c r="G600" i="2"/>
  <c r="F600" i="2"/>
  <c r="H600" i="2" s="1"/>
  <c r="G599" i="2"/>
  <c r="F599" i="2"/>
  <c r="H599" i="2" s="1"/>
  <c r="G598" i="2"/>
  <c r="F598" i="2"/>
  <c r="H597" i="2"/>
  <c r="G597" i="2"/>
  <c r="F597" i="2"/>
  <c r="H596" i="2"/>
  <c r="H595" i="2"/>
  <c r="G594" i="2"/>
  <c r="F594" i="2"/>
  <c r="H594" i="2" s="1"/>
  <c r="G593" i="2"/>
  <c r="F593" i="2"/>
  <c r="H593" i="2" s="1"/>
  <c r="G592" i="2"/>
  <c r="F592" i="2"/>
  <c r="H592" i="2" s="1"/>
  <c r="G591" i="2"/>
  <c r="F591" i="2"/>
  <c r="H591" i="2" s="1"/>
  <c r="G590" i="2"/>
  <c r="F590" i="2"/>
  <c r="H590" i="2" s="1"/>
  <c r="G589" i="2"/>
  <c r="F589" i="2"/>
  <c r="H589" i="2" s="1"/>
  <c r="G588" i="2"/>
  <c r="F588" i="2"/>
  <c r="H588" i="2" s="1"/>
  <c r="G587" i="2"/>
  <c r="F587" i="2"/>
  <c r="H587" i="2" s="1"/>
  <c r="G586" i="2"/>
  <c r="F586" i="2"/>
  <c r="H586" i="2" s="1"/>
  <c r="G585" i="2"/>
  <c r="F585" i="2"/>
  <c r="H585" i="2" s="1"/>
  <c r="G584" i="2"/>
  <c r="F584" i="2"/>
  <c r="H584" i="2" s="1"/>
  <c r="G583" i="2"/>
  <c r="F583" i="2"/>
  <c r="H583" i="2" s="1"/>
  <c r="G582" i="2"/>
  <c r="F582" i="2"/>
  <c r="H582" i="2" s="1"/>
  <c r="G581" i="2"/>
  <c r="F581" i="2"/>
  <c r="H581" i="2" s="1"/>
  <c r="G580" i="2"/>
  <c r="F580" i="2"/>
  <c r="H580" i="2" s="1"/>
  <c r="G579" i="2"/>
  <c r="F579" i="2"/>
  <c r="H579" i="2" s="1"/>
  <c r="G578" i="2"/>
  <c r="F578" i="2"/>
  <c r="H578" i="2" s="1"/>
  <c r="G577" i="2"/>
  <c r="F577" i="2"/>
  <c r="H577" i="2" s="1"/>
  <c r="G576" i="2"/>
  <c r="F576" i="2"/>
  <c r="H576" i="2" s="1"/>
  <c r="G570" i="2"/>
  <c r="F570" i="2"/>
  <c r="H570" i="2" s="1"/>
  <c r="G569" i="2"/>
  <c r="F569" i="2"/>
  <c r="H569" i="2" s="1"/>
  <c r="G568" i="2"/>
  <c r="F568" i="2"/>
  <c r="H568" i="2" s="1"/>
  <c r="H567" i="2"/>
  <c r="G567" i="2"/>
  <c r="F567" i="2"/>
  <c r="G566" i="2"/>
  <c r="F566" i="2"/>
  <c r="G565" i="2"/>
  <c r="H565" i="2" s="1"/>
  <c r="F565" i="2"/>
  <c r="G564" i="2"/>
  <c r="F564" i="2"/>
  <c r="H564" i="2" s="1"/>
  <c r="G563" i="2"/>
  <c r="F563" i="2"/>
  <c r="H563" i="2" s="1"/>
  <c r="G562" i="2"/>
  <c r="F562" i="2"/>
  <c r="H562" i="2" s="1"/>
  <c r="H561" i="2"/>
  <c r="G561" i="2"/>
  <c r="F561" i="2"/>
  <c r="G560" i="2"/>
  <c r="F560" i="2"/>
  <c r="G559" i="2"/>
  <c r="H559" i="2" s="1"/>
  <c r="F559" i="2"/>
  <c r="G558" i="2"/>
  <c r="F558" i="2"/>
  <c r="H558" i="2" s="1"/>
  <c r="G557" i="2"/>
  <c r="F557" i="2"/>
  <c r="H557" i="2" s="1"/>
  <c r="G556" i="2"/>
  <c r="F556" i="2"/>
  <c r="H556" i="2" s="1"/>
  <c r="H555" i="2"/>
  <c r="G555" i="2"/>
  <c r="F555" i="2"/>
  <c r="G554" i="2"/>
  <c r="F554" i="2"/>
  <c r="G553" i="2"/>
  <c r="H553" i="2" s="1"/>
  <c r="F553" i="2"/>
  <c r="G552" i="2"/>
  <c r="F552" i="2"/>
  <c r="H552" i="2" s="1"/>
  <c r="G551" i="2"/>
  <c r="F551" i="2"/>
  <c r="H551" i="2" s="1"/>
  <c r="H550" i="2"/>
  <c r="H549" i="2"/>
  <c r="H548" i="2"/>
  <c r="G548" i="2"/>
  <c r="F548" i="2"/>
  <c r="H547" i="2"/>
  <c r="G547" i="2"/>
  <c r="F547" i="2"/>
  <c r="H546" i="2"/>
  <c r="G546" i="2"/>
  <c r="F546" i="2"/>
  <c r="H545" i="2"/>
  <c r="G545" i="2"/>
  <c r="F545" i="2"/>
  <c r="H544" i="2"/>
  <c r="G544" i="2"/>
  <c r="F544" i="2"/>
  <c r="H543" i="2"/>
  <c r="G543" i="2"/>
  <c r="F543" i="2"/>
  <c r="H542" i="2"/>
  <c r="G542" i="2"/>
  <c r="F542" i="2"/>
  <c r="H541" i="2"/>
  <c r="G541" i="2"/>
  <c r="F541" i="2"/>
  <c r="H540" i="2"/>
  <c r="G540" i="2"/>
  <c r="F540" i="2"/>
  <c r="G534" i="2"/>
  <c r="F534" i="2"/>
  <c r="H534" i="2" s="1"/>
  <c r="H533" i="2"/>
  <c r="G533" i="2"/>
  <c r="F533" i="2"/>
  <c r="G532" i="2"/>
  <c r="F532" i="2"/>
  <c r="G531" i="2"/>
  <c r="H531" i="2" s="1"/>
  <c r="F531" i="2"/>
  <c r="G530" i="2"/>
  <c r="F530" i="2"/>
  <c r="H530" i="2" s="1"/>
  <c r="G529" i="2"/>
  <c r="F529" i="2"/>
  <c r="H529" i="2" s="1"/>
  <c r="G528" i="2"/>
  <c r="F528" i="2"/>
  <c r="H528" i="2" s="1"/>
  <c r="H527" i="2"/>
  <c r="G527" i="2"/>
  <c r="F527" i="2"/>
  <c r="G526" i="2"/>
  <c r="F526" i="2"/>
  <c r="G525" i="2"/>
  <c r="H525" i="2" s="1"/>
  <c r="F525" i="2"/>
  <c r="G524" i="2"/>
  <c r="F524" i="2"/>
  <c r="H524" i="2" s="1"/>
  <c r="G523" i="2"/>
  <c r="F523" i="2"/>
  <c r="H523" i="2" s="1"/>
  <c r="G522" i="2"/>
  <c r="F522" i="2"/>
  <c r="H522" i="2" s="1"/>
  <c r="H521" i="2"/>
  <c r="G521" i="2"/>
  <c r="F521" i="2"/>
  <c r="G520" i="2"/>
  <c r="F520" i="2"/>
  <c r="G519" i="2"/>
  <c r="H519" i="2" s="1"/>
  <c r="F519" i="2"/>
  <c r="G518" i="2"/>
  <c r="F518" i="2"/>
  <c r="H518" i="2" s="1"/>
  <c r="G517" i="2"/>
  <c r="F517" i="2"/>
  <c r="H517" i="2" s="1"/>
  <c r="G516" i="2"/>
  <c r="F516" i="2"/>
  <c r="H516" i="2" s="1"/>
  <c r="H515" i="2"/>
  <c r="G515" i="2"/>
  <c r="F515" i="2"/>
  <c r="H514" i="2"/>
  <c r="H513" i="2"/>
  <c r="G512" i="2"/>
  <c r="H512" i="2" s="1"/>
  <c r="F512" i="2"/>
  <c r="H511" i="2"/>
  <c r="G511" i="2"/>
  <c r="F511" i="2"/>
  <c r="G510" i="2"/>
  <c r="H510" i="2" s="1"/>
  <c r="F510" i="2"/>
  <c r="H509" i="2"/>
  <c r="G509" i="2"/>
  <c r="F509" i="2"/>
  <c r="G508" i="2"/>
  <c r="H508" i="2" s="1"/>
  <c r="F508" i="2"/>
  <c r="H507" i="2"/>
  <c r="G507" i="2"/>
  <c r="F507" i="2"/>
  <c r="G506" i="2"/>
  <c r="H506" i="2" s="1"/>
  <c r="F506" i="2"/>
  <c r="H505" i="2"/>
  <c r="G505" i="2"/>
  <c r="F505" i="2"/>
  <c r="G504" i="2"/>
  <c r="H504" i="2" s="1"/>
  <c r="F504" i="2"/>
  <c r="G498" i="2"/>
  <c r="F498" i="2"/>
  <c r="G497" i="2"/>
  <c r="H497" i="2" s="1"/>
  <c r="F497" i="2"/>
  <c r="G496" i="2"/>
  <c r="F496" i="2"/>
  <c r="H496" i="2" s="1"/>
  <c r="G495" i="2"/>
  <c r="F495" i="2"/>
  <c r="H495" i="2" s="1"/>
  <c r="G494" i="2"/>
  <c r="F494" i="2"/>
  <c r="H494" i="2" s="1"/>
  <c r="H493" i="2"/>
  <c r="G493" i="2"/>
  <c r="F493" i="2"/>
  <c r="G492" i="2"/>
  <c r="F492" i="2"/>
  <c r="G491" i="2"/>
  <c r="H491" i="2" s="1"/>
  <c r="F491" i="2"/>
  <c r="G490" i="2"/>
  <c r="F490" i="2"/>
  <c r="H490" i="2" s="1"/>
  <c r="G489" i="2"/>
  <c r="F489" i="2"/>
  <c r="H489" i="2" s="1"/>
  <c r="G488" i="2"/>
  <c r="F488" i="2"/>
  <c r="H488" i="2" s="1"/>
  <c r="H487" i="2"/>
  <c r="G487" i="2"/>
  <c r="F487" i="2"/>
  <c r="G486" i="2"/>
  <c r="F486" i="2"/>
  <c r="G485" i="2"/>
  <c r="H485" i="2" s="1"/>
  <c r="F485" i="2"/>
  <c r="G484" i="2"/>
  <c r="F484" i="2"/>
  <c r="H484" i="2" s="1"/>
  <c r="G483" i="2"/>
  <c r="F483" i="2"/>
  <c r="H483" i="2" s="1"/>
  <c r="G482" i="2"/>
  <c r="F482" i="2"/>
  <c r="H482" i="2" s="1"/>
  <c r="H481" i="2"/>
  <c r="G481" i="2"/>
  <c r="F481" i="2"/>
  <c r="G480" i="2"/>
  <c r="F480" i="2"/>
  <c r="G479" i="2"/>
  <c r="H479" i="2" s="1"/>
  <c r="F479" i="2"/>
  <c r="H478" i="2"/>
  <c r="H477" i="2"/>
  <c r="G476" i="2"/>
  <c r="F476" i="2"/>
  <c r="H476" i="2" s="1"/>
  <c r="G475" i="2"/>
  <c r="F475" i="2"/>
  <c r="H475" i="2" s="1"/>
  <c r="G474" i="2"/>
  <c r="F474" i="2"/>
  <c r="H474" i="2" s="1"/>
  <c r="G473" i="2"/>
  <c r="F473" i="2"/>
  <c r="H473" i="2" s="1"/>
  <c r="G472" i="2"/>
  <c r="F472" i="2"/>
  <c r="H472" i="2" s="1"/>
  <c r="G471" i="2"/>
  <c r="F471" i="2"/>
  <c r="H471" i="2" s="1"/>
  <c r="G470" i="2"/>
  <c r="F470" i="2"/>
  <c r="H470" i="2" s="1"/>
  <c r="G469" i="2"/>
  <c r="F469" i="2"/>
  <c r="H469" i="2" s="1"/>
  <c r="G468" i="2"/>
  <c r="F468" i="2"/>
  <c r="H468" i="2" s="1"/>
  <c r="G462" i="2"/>
  <c r="F462" i="2"/>
  <c r="H462" i="2" s="1"/>
  <c r="G461" i="2"/>
  <c r="F461" i="2"/>
  <c r="H461" i="2" s="1"/>
  <c r="G460" i="2"/>
  <c r="F460" i="2"/>
  <c r="H460" i="2" s="1"/>
  <c r="H459" i="2"/>
  <c r="G459" i="2"/>
  <c r="F459" i="2"/>
  <c r="G458" i="2"/>
  <c r="F458" i="2"/>
  <c r="G457" i="2"/>
  <c r="H457" i="2" s="1"/>
  <c r="F457" i="2"/>
  <c r="G456" i="2"/>
  <c r="F456" i="2"/>
  <c r="H456" i="2" s="1"/>
  <c r="G455" i="2"/>
  <c r="F455" i="2"/>
  <c r="H455" i="2" s="1"/>
  <c r="G454" i="2"/>
  <c r="F454" i="2"/>
  <c r="H454" i="2" s="1"/>
  <c r="H453" i="2"/>
  <c r="G453" i="2"/>
  <c r="F453" i="2"/>
  <c r="G452" i="2"/>
  <c r="F452" i="2"/>
  <c r="G451" i="2"/>
  <c r="H451" i="2" s="1"/>
  <c r="F451" i="2"/>
  <c r="G450" i="2"/>
  <c r="F450" i="2"/>
  <c r="H450" i="2" s="1"/>
  <c r="G449" i="2"/>
  <c r="F449" i="2"/>
  <c r="H449" i="2" s="1"/>
  <c r="G448" i="2"/>
  <c r="F448" i="2"/>
  <c r="H448" i="2" s="1"/>
  <c r="H447" i="2"/>
  <c r="G447" i="2"/>
  <c r="F447" i="2"/>
  <c r="G446" i="2"/>
  <c r="F446" i="2"/>
  <c r="G445" i="2"/>
  <c r="H445" i="2" s="1"/>
  <c r="F445" i="2"/>
  <c r="G444" i="2"/>
  <c r="F444" i="2"/>
  <c r="H444" i="2" s="1"/>
  <c r="G443" i="2"/>
  <c r="F443" i="2"/>
  <c r="H443" i="2" s="1"/>
  <c r="H442" i="2"/>
  <c r="H441" i="2"/>
  <c r="H440" i="2"/>
  <c r="G440" i="2"/>
  <c r="F440" i="2"/>
  <c r="H439" i="2"/>
  <c r="G439" i="2"/>
  <c r="F439" i="2"/>
  <c r="H438" i="2"/>
  <c r="G438" i="2"/>
  <c r="F438" i="2"/>
  <c r="H437" i="2"/>
  <c r="G437" i="2"/>
  <c r="F437" i="2"/>
  <c r="H436" i="2"/>
  <c r="G436" i="2"/>
  <c r="F436" i="2"/>
  <c r="H435" i="2"/>
  <c r="G435" i="2"/>
  <c r="F435" i="2"/>
  <c r="H434" i="2"/>
  <c r="G434" i="2"/>
  <c r="F434" i="2"/>
  <c r="H433" i="2"/>
  <c r="G433" i="2"/>
  <c r="F433" i="2"/>
  <c r="G427" i="2"/>
  <c r="F427" i="2"/>
  <c r="H427" i="2" s="1"/>
  <c r="G426" i="2"/>
  <c r="F426" i="2"/>
  <c r="H426" i="2" s="1"/>
  <c r="H425" i="2"/>
  <c r="G425" i="2"/>
  <c r="F425" i="2"/>
  <c r="G424" i="2"/>
  <c r="F424" i="2"/>
  <c r="G423" i="2"/>
  <c r="H423" i="2" s="1"/>
  <c r="F423" i="2"/>
  <c r="G422" i="2"/>
  <c r="F422" i="2"/>
  <c r="H422" i="2" s="1"/>
  <c r="G421" i="2"/>
  <c r="F421" i="2"/>
  <c r="H421" i="2" s="1"/>
  <c r="G420" i="2"/>
  <c r="F420" i="2"/>
  <c r="H420" i="2" s="1"/>
  <c r="H419" i="2"/>
  <c r="G419" i="2"/>
  <c r="F419" i="2"/>
  <c r="G418" i="2"/>
  <c r="F418" i="2"/>
  <c r="G417" i="2"/>
  <c r="H417" i="2" s="1"/>
  <c r="F417" i="2"/>
  <c r="G416" i="2"/>
  <c r="F416" i="2"/>
  <c r="H416" i="2" s="1"/>
  <c r="G415" i="2"/>
  <c r="F415" i="2"/>
  <c r="H415" i="2" s="1"/>
  <c r="G414" i="2"/>
  <c r="F414" i="2"/>
  <c r="H414" i="2" s="1"/>
  <c r="H413" i="2"/>
  <c r="G413" i="2"/>
  <c r="F413" i="2"/>
  <c r="G412" i="2"/>
  <c r="F412" i="2"/>
  <c r="G411" i="2"/>
  <c r="H411" i="2" s="1"/>
  <c r="F411" i="2"/>
  <c r="H410" i="2"/>
  <c r="G410" i="2"/>
  <c r="F410" i="2"/>
  <c r="G409" i="2"/>
  <c r="H409" i="2" s="1"/>
  <c r="F409" i="2"/>
  <c r="H408" i="2"/>
  <c r="G408" i="2"/>
  <c r="F408" i="2"/>
  <c r="H407" i="2"/>
  <c r="H406" i="2"/>
  <c r="G405" i="2"/>
  <c r="F405" i="2"/>
  <c r="H405" i="2" s="1"/>
  <c r="G404" i="2"/>
  <c r="F404" i="2"/>
  <c r="H404" i="2" s="1"/>
  <c r="G403" i="2"/>
  <c r="F403" i="2"/>
  <c r="G402" i="2"/>
  <c r="F402" i="2"/>
  <c r="H402" i="2" s="1"/>
  <c r="G401" i="2"/>
  <c r="F401" i="2"/>
  <c r="H401" i="2" s="1"/>
  <c r="G395" i="2"/>
  <c r="H395" i="2" s="1"/>
  <c r="F395" i="2"/>
  <c r="G394" i="2"/>
  <c r="H394" i="2" s="1"/>
  <c r="F394" i="2"/>
  <c r="G393" i="2"/>
  <c r="H393" i="2" s="1"/>
  <c r="F393" i="2"/>
  <c r="H392" i="2"/>
  <c r="G392" i="2"/>
  <c r="F392" i="2"/>
  <c r="G391" i="2"/>
  <c r="H391" i="2" s="1"/>
  <c r="F391" i="2"/>
  <c r="H390" i="2"/>
  <c r="G390" i="2"/>
  <c r="F390" i="2"/>
  <c r="G389" i="2"/>
  <c r="H389" i="2" s="1"/>
  <c r="F389" i="2"/>
  <c r="H388" i="2"/>
  <c r="G388" i="2"/>
  <c r="F388" i="2"/>
  <c r="G387" i="2"/>
  <c r="H387" i="2" s="1"/>
  <c r="F387" i="2"/>
  <c r="G386" i="2"/>
  <c r="H386" i="2" s="1"/>
  <c r="F386" i="2"/>
  <c r="G385" i="2"/>
  <c r="H385" i="2" s="1"/>
  <c r="F385" i="2"/>
  <c r="H384" i="2"/>
  <c r="G384" i="2"/>
  <c r="F384" i="2"/>
  <c r="G383" i="2"/>
  <c r="H383" i="2" s="1"/>
  <c r="F383" i="2"/>
  <c r="G382" i="2"/>
  <c r="H382" i="2" s="1"/>
  <c r="F382" i="2"/>
  <c r="G381" i="2"/>
  <c r="F381" i="2"/>
  <c r="H380" i="2"/>
  <c r="G380" i="2"/>
  <c r="F380" i="2"/>
  <c r="G379" i="2"/>
  <c r="F379" i="2"/>
  <c r="H379" i="2" s="1"/>
  <c r="H378" i="2"/>
  <c r="G378" i="2"/>
  <c r="F378" i="2"/>
  <c r="G377" i="2"/>
  <c r="F377" i="2"/>
  <c r="H376" i="2"/>
  <c r="G376" i="2"/>
  <c r="F376" i="2"/>
  <c r="H375" i="2"/>
  <c r="H374" i="2"/>
  <c r="G373" i="2"/>
  <c r="F373" i="2"/>
  <c r="H373" i="2" s="1"/>
  <c r="G372" i="2"/>
  <c r="F372" i="2"/>
  <c r="H372" i="2" s="1"/>
  <c r="G371" i="2"/>
  <c r="F371" i="2"/>
  <c r="H371" i="2" s="1"/>
  <c r="G370" i="2"/>
  <c r="F370" i="2"/>
  <c r="H370" i="2" s="1"/>
  <c r="G369" i="2"/>
  <c r="F369" i="2"/>
  <c r="H369" i="2" s="1"/>
  <c r="G368" i="2"/>
  <c r="F368" i="2"/>
  <c r="H368" i="2" s="1"/>
  <c r="G362" i="2"/>
  <c r="H362" i="2" s="1"/>
  <c r="F362" i="2"/>
  <c r="G361" i="2"/>
  <c r="F361" i="2"/>
  <c r="G360" i="2"/>
  <c r="F360" i="2"/>
  <c r="H360" i="2" s="1"/>
  <c r="G359" i="2"/>
  <c r="F359" i="2"/>
  <c r="H359" i="2" s="1"/>
  <c r="G358" i="2"/>
  <c r="F358" i="2"/>
  <c r="H358" i="2" s="1"/>
  <c r="G357" i="2"/>
  <c r="F357" i="2"/>
  <c r="G356" i="2"/>
  <c r="F356" i="2"/>
  <c r="H356" i="2" s="1"/>
  <c r="G355" i="2"/>
  <c r="F355" i="2"/>
  <c r="H355" i="2" s="1"/>
  <c r="G354" i="2"/>
  <c r="H354" i="2" s="1"/>
  <c r="F354" i="2"/>
  <c r="G353" i="2"/>
  <c r="F353" i="2"/>
  <c r="H352" i="2"/>
  <c r="G352" i="2"/>
  <c r="F352" i="2"/>
  <c r="G351" i="2"/>
  <c r="F351" i="2"/>
  <c r="H351" i="2" s="1"/>
  <c r="G350" i="2"/>
  <c r="F350" i="2"/>
  <c r="H350" i="2" s="1"/>
  <c r="G349" i="2"/>
  <c r="F349" i="2"/>
  <c r="G348" i="2"/>
  <c r="F348" i="2"/>
  <c r="H348" i="2" s="1"/>
  <c r="G347" i="2"/>
  <c r="F347" i="2"/>
  <c r="H347" i="2" s="1"/>
  <c r="G346" i="2"/>
  <c r="F346" i="2"/>
  <c r="H346" i="2" s="1"/>
  <c r="G345" i="2"/>
  <c r="F345" i="2"/>
  <c r="G344" i="2"/>
  <c r="F344" i="2"/>
  <c r="H344" i="2" s="1"/>
  <c r="G343" i="2"/>
  <c r="F343" i="2"/>
  <c r="H343" i="2" s="1"/>
  <c r="H342" i="2"/>
  <c r="H341" i="2"/>
  <c r="G340" i="2"/>
  <c r="F340" i="2"/>
  <c r="H340" i="2" s="1"/>
  <c r="H339" i="2"/>
  <c r="G339" i="2"/>
  <c r="F339" i="2"/>
  <c r="G338" i="2"/>
  <c r="F338" i="2"/>
  <c r="H338" i="2" s="1"/>
  <c r="H337" i="2"/>
  <c r="G337" i="2"/>
  <c r="F337" i="2"/>
  <c r="G336" i="2"/>
  <c r="F336" i="2"/>
  <c r="H336" i="2" s="1"/>
  <c r="H335" i="2"/>
  <c r="G335" i="2"/>
  <c r="F335" i="2"/>
  <c r="G334" i="2"/>
  <c r="F334" i="2"/>
  <c r="H334" i="2" s="1"/>
  <c r="G328" i="2"/>
  <c r="H328" i="2" s="1"/>
  <c r="F328" i="2"/>
  <c r="G327" i="2"/>
  <c r="F327" i="2"/>
  <c r="H327" i="2" s="1"/>
  <c r="G326" i="2"/>
  <c r="F326" i="2"/>
  <c r="H326" i="2" s="1"/>
  <c r="G325" i="2"/>
  <c r="F325" i="2"/>
  <c r="H325" i="2" s="1"/>
  <c r="H324" i="2"/>
  <c r="G324" i="2"/>
  <c r="F324" i="2"/>
  <c r="G323" i="2"/>
  <c r="F323" i="2"/>
  <c r="G322" i="2"/>
  <c r="F322" i="2"/>
  <c r="H322" i="2" s="1"/>
  <c r="G321" i="2"/>
  <c r="F321" i="2"/>
  <c r="H321" i="2" s="1"/>
  <c r="G320" i="2"/>
  <c r="F320" i="2"/>
  <c r="H320" i="2" s="1"/>
  <c r="G319" i="2"/>
  <c r="F319" i="2"/>
  <c r="H318" i="2"/>
  <c r="G318" i="2"/>
  <c r="F318" i="2"/>
  <c r="G317" i="2"/>
  <c r="F317" i="2"/>
  <c r="H317" i="2" s="1"/>
  <c r="G316" i="2"/>
  <c r="H316" i="2" s="1"/>
  <c r="F316" i="2"/>
  <c r="G315" i="2"/>
  <c r="F315" i="2"/>
  <c r="H315" i="2" s="1"/>
  <c r="G314" i="2"/>
  <c r="F314" i="2"/>
  <c r="H314" i="2" s="1"/>
  <c r="G313" i="2"/>
  <c r="F313" i="2"/>
  <c r="H313" i="2" s="1"/>
  <c r="H312" i="2"/>
  <c r="G312" i="2"/>
  <c r="F312" i="2"/>
  <c r="G311" i="2"/>
  <c r="F311" i="2"/>
  <c r="G310" i="2"/>
  <c r="F310" i="2"/>
  <c r="H310" i="2" s="1"/>
  <c r="G309" i="2"/>
  <c r="F309" i="2"/>
  <c r="H309" i="2" s="1"/>
  <c r="H308" i="2"/>
  <c r="H307" i="2"/>
  <c r="H306" i="2"/>
  <c r="G306" i="2"/>
  <c r="F306" i="2"/>
  <c r="H305" i="2"/>
  <c r="G305" i="2"/>
  <c r="F305" i="2"/>
  <c r="H304" i="2"/>
  <c r="G304" i="2"/>
  <c r="F304" i="2"/>
  <c r="G303" i="2"/>
  <c r="F303" i="2"/>
  <c r="H303" i="2" s="1"/>
  <c r="G302" i="2"/>
  <c r="F302" i="2"/>
  <c r="H302" i="2" s="1"/>
  <c r="G296" i="2"/>
  <c r="F296" i="2"/>
  <c r="H296" i="2" s="1"/>
  <c r="G295" i="2"/>
  <c r="F295" i="2"/>
  <c r="H295" i="2" s="1"/>
  <c r="G294" i="2"/>
  <c r="F294" i="2"/>
  <c r="H294" i="2" s="1"/>
  <c r="G293" i="2"/>
  <c r="F293" i="2"/>
  <c r="H293" i="2" s="1"/>
  <c r="H292" i="2"/>
  <c r="G292" i="2"/>
  <c r="F292" i="2"/>
  <c r="G291" i="2"/>
  <c r="F291" i="2"/>
  <c r="G290" i="2"/>
  <c r="F290" i="2"/>
  <c r="H290" i="2" s="1"/>
  <c r="G289" i="2"/>
  <c r="F289" i="2"/>
  <c r="H289" i="2" s="1"/>
  <c r="G288" i="2"/>
  <c r="F288" i="2"/>
  <c r="H288" i="2" s="1"/>
  <c r="G287" i="2"/>
  <c r="F287" i="2"/>
  <c r="H286" i="2"/>
  <c r="G286" i="2"/>
  <c r="F286" i="2"/>
  <c r="G285" i="2"/>
  <c r="F285" i="2"/>
  <c r="H285" i="2" s="1"/>
  <c r="G284" i="2"/>
  <c r="F284" i="2"/>
  <c r="H284" i="2" s="1"/>
  <c r="G283" i="2"/>
  <c r="F283" i="2"/>
  <c r="H283" i="2" s="1"/>
  <c r="G282" i="2"/>
  <c r="F282" i="2"/>
  <c r="H282" i="2" s="1"/>
  <c r="G281" i="2"/>
  <c r="F281" i="2"/>
  <c r="H281" i="2" s="1"/>
  <c r="H280" i="2"/>
  <c r="G280" i="2"/>
  <c r="F280" i="2"/>
  <c r="G279" i="2"/>
  <c r="F279" i="2"/>
  <c r="G278" i="2"/>
  <c r="F278" i="2"/>
  <c r="H278" i="2" s="1"/>
  <c r="G277" i="2"/>
  <c r="F277" i="2"/>
  <c r="H277" i="2" s="1"/>
  <c r="H276" i="2"/>
  <c r="H275" i="2"/>
  <c r="H274" i="2"/>
  <c r="G274" i="2"/>
  <c r="F274" i="2"/>
  <c r="H273" i="2"/>
  <c r="G273" i="2"/>
  <c r="F273" i="2"/>
  <c r="H272" i="2"/>
  <c r="G272" i="2"/>
  <c r="F272" i="2"/>
  <c r="H271" i="2"/>
  <c r="G271" i="2"/>
  <c r="F271" i="2"/>
  <c r="G265" i="2"/>
  <c r="F265" i="2"/>
  <c r="G264" i="2"/>
  <c r="F264" i="2"/>
  <c r="H264" i="2" s="1"/>
  <c r="G263" i="2"/>
  <c r="F263" i="2"/>
  <c r="H263" i="2" s="1"/>
  <c r="G262" i="2"/>
  <c r="F262" i="2"/>
  <c r="H262" i="2" s="1"/>
  <c r="G261" i="2"/>
  <c r="F261" i="2"/>
  <c r="G260" i="2"/>
  <c r="F260" i="2"/>
  <c r="H260" i="2" s="1"/>
  <c r="G259" i="2"/>
  <c r="F259" i="2"/>
  <c r="H259" i="2" s="1"/>
  <c r="G258" i="2"/>
  <c r="H258" i="2" s="1"/>
  <c r="F258" i="2"/>
  <c r="G257" i="2"/>
  <c r="F257" i="2"/>
  <c r="H256" i="2"/>
  <c r="G256" i="2"/>
  <c r="F256" i="2"/>
  <c r="G255" i="2"/>
  <c r="F255" i="2"/>
  <c r="H255" i="2" s="1"/>
  <c r="G254" i="2"/>
  <c r="H254" i="2" s="1"/>
  <c r="F254" i="2"/>
  <c r="G253" i="2"/>
  <c r="F253" i="2"/>
  <c r="G252" i="2"/>
  <c r="F252" i="2"/>
  <c r="H252" i="2" s="1"/>
  <c r="G251" i="2"/>
  <c r="F251" i="2"/>
  <c r="H251" i="2" s="1"/>
  <c r="G250" i="2"/>
  <c r="F250" i="2"/>
  <c r="H250" i="2" s="1"/>
  <c r="G249" i="2"/>
  <c r="F249" i="2"/>
  <c r="G248" i="2"/>
  <c r="F248" i="2"/>
  <c r="H248" i="2" s="1"/>
  <c r="G247" i="2"/>
  <c r="F247" i="2"/>
  <c r="H247" i="2" s="1"/>
  <c r="G246" i="2"/>
  <c r="H246" i="2" s="1"/>
  <c r="F246" i="2"/>
  <c r="H245" i="2"/>
  <c r="H244" i="2"/>
  <c r="H243" i="2"/>
  <c r="G243" i="2"/>
  <c r="F243" i="2"/>
  <c r="G242" i="2"/>
  <c r="F242" i="2"/>
  <c r="H242" i="2" s="1"/>
  <c r="H241" i="2"/>
  <c r="G241" i="2"/>
  <c r="F241" i="2"/>
  <c r="G240" i="2"/>
  <c r="F240" i="2"/>
  <c r="H240" i="2" s="1"/>
  <c r="H239" i="2"/>
  <c r="G239" i="2"/>
  <c r="F239" i="2"/>
  <c r="G233" i="2"/>
  <c r="F233" i="2"/>
  <c r="H233" i="2" s="1"/>
  <c r="G232" i="2"/>
  <c r="F232" i="2"/>
  <c r="H232" i="2" s="1"/>
  <c r="G231" i="2"/>
  <c r="F231" i="2"/>
  <c r="H231" i="2" s="1"/>
  <c r="G230" i="2"/>
  <c r="H230" i="2" s="1"/>
  <c r="F230" i="2"/>
  <c r="G229" i="2"/>
  <c r="F229" i="2"/>
  <c r="G228" i="2"/>
  <c r="F228" i="2"/>
  <c r="H228" i="2" s="1"/>
  <c r="G227" i="2"/>
  <c r="F227" i="2"/>
  <c r="G226" i="2"/>
  <c r="F226" i="2"/>
  <c r="H226" i="2" s="1"/>
  <c r="G225" i="2"/>
  <c r="F225" i="2"/>
  <c r="H225" i="2" s="1"/>
  <c r="H224" i="2"/>
  <c r="G224" i="2"/>
  <c r="F224" i="2"/>
  <c r="G223" i="2"/>
  <c r="F223" i="2"/>
  <c r="H223" i="2" s="1"/>
  <c r="H222" i="2"/>
  <c r="G222" i="2"/>
  <c r="F222" i="2"/>
  <c r="G221" i="2"/>
  <c r="F221" i="2"/>
  <c r="H221" i="2" s="1"/>
  <c r="G220" i="2"/>
  <c r="F220" i="2"/>
  <c r="H220" i="2" s="1"/>
  <c r="G219" i="2"/>
  <c r="F219" i="2"/>
  <c r="H219" i="2" s="1"/>
  <c r="G218" i="2"/>
  <c r="F218" i="2"/>
  <c r="H218" i="2" s="1"/>
  <c r="G217" i="2"/>
  <c r="F217" i="2"/>
  <c r="G216" i="2"/>
  <c r="F216" i="2"/>
  <c r="H216" i="2" s="1"/>
  <c r="G215" i="2"/>
  <c r="F215" i="2"/>
  <c r="G214" i="2"/>
  <c r="F214" i="2"/>
  <c r="H214" i="2" s="1"/>
  <c r="H213" i="2"/>
  <c r="H212" i="2"/>
  <c r="H211" i="2"/>
  <c r="G211" i="2"/>
  <c r="F211" i="2"/>
  <c r="G210" i="2"/>
  <c r="F210" i="2"/>
  <c r="H210" i="2" s="1"/>
  <c r="G209" i="2"/>
  <c r="F209" i="2"/>
  <c r="H209" i="2" s="1"/>
  <c r="G208" i="2"/>
  <c r="F208" i="2"/>
  <c r="H208" i="2" s="1"/>
  <c r="G202" i="2"/>
  <c r="F202" i="2"/>
  <c r="H202" i="2" s="1"/>
  <c r="G201" i="2"/>
  <c r="F201" i="2"/>
  <c r="H201" i="2" s="1"/>
  <c r="G200" i="2"/>
  <c r="F200" i="2"/>
  <c r="H200" i="2" s="1"/>
  <c r="G199" i="2"/>
  <c r="F199" i="2"/>
  <c r="H198" i="2"/>
  <c r="G198" i="2"/>
  <c r="F198" i="2"/>
  <c r="G197" i="2"/>
  <c r="F197" i="2"/>
  <c r="G196" i="2"/>
  <c r="F196" i="2"/>
  <c r="H196" i="2" s="1"/>
  <c r="G195" i="2"/>
  <c r="F195" i="2"/>
  <c r="H195" i="2" s="1"/>
  <c r="G194" i="2"/>
  <c r="F194" i="2"/>
  <c r="H194" i="2" s="1"/>
  <c r="G193" i="2"/>
  <c r="F193" i="2"/>
  <c r="H192" i="2"/>
  <c r="G192" i="2"/>
  <c r="F192" i="2"/>
  <c r="G191" i="2"/>
  <c r="F191" i="2"/>
  <c r="G190" i="2"/>
  <c r="F190" i="2"/>
  <c r="H190" i="2" s="1"/>
  <c r="G189" i="2"/>
  <c r="F189" i="2"/>
  <c r="H189" i="2" s="1"/>
  <c r="G188" i="2"/>
  <c r="F188" i="2"/>
  <c r="H188" i="2" s="1"/>
  <c r="G187" i="2"/>
  <c r="F187" i="2"/>
  <c r="H187" i="2" s="1"/>
  <c r="H186" i="2"/>
  <c r="G186" i="2"/>
  <c r="F186" i="2"/>
  <c r="G185" i="2"/>
  <c r="F185" i="2"/>
  <c r="G184" i="2"/>
  <c r="F184" i="2"/>
  <c r="H184" i="2" s="1"/>
  <c r="G183" i="2"/>
  <c r="F183" i="2"/>
  <c r="H183" i="2" s="1"/>
  <c r="H182" i="2"/>
  <c r="H181" i="2"/>
  <c r="H180" i="2"/>
  <c r="G180" i="2"/>
  <c r="F180" i="2"/>
  <c r="H179" i="2"/>
  <c r="G179" i="2"/>
  <c r="F179" i="2"/>
  <c r="H178" i="2"/>
  <c r="G178" i="2"/>
  <c r="F178" i="2"/>
  <c r="H177" i="2"/>
  <c r="G177" i="2"/>
  <c r="F177" i="2"/>
  <c r="H176" i="2"/>
  <c r="G176" i="2"/>
  <c r="F176" i="2"/>
  <c r="G175" i="2"/>
  <c r="F175" i="2"/>
  <c r="H175" i="2" s="1"/>
  <c r="H174" i="2"/>
  <c r="G174" i="2"/>
  <c r="F174" i="2"/>
  <c r="G168" i="2"/>
  <c r="F168" i="2"/>
  <c r="H168" i="2" s="1"/>
  <c r="G167" i="2"/>
  <c r="F167" i="2"/>
  <c r="G166" i="2"/>
  <c r="F166" i="2"/>
  <c r="H166" i="2" s="1"/>
  <c r="G165" i="2"/>
  <c r="F165" i="2"/>
  <c r="G164" i="2"/>
  <c r="F164" i="2"/>
  <c r="H164" i="2" s="1"/>
  <c r="G163" i="2"/>
  <c r="H163" i="2" s="1"/>
  <c r="F163" i="2"/>
  <c r="G162" i="2"/>
  <c r="F162" i="2"/>
  <c r="H162" i="2" s="1"/>
  <c r="G161" i="2"/>
  <c r="H161" i="2" s="1"/>
  <c r="F161" i="2"/>
  <c r="G160" i="2"/>
  <c r="F160" i="2"/>
  <c r="H160" i="2" s="1"/>
  <c r="G159" i="2"/>
  <c r="F159" i="2"/>
  <c r="H159" i="2" s="1"/>
  <c r="G158" i="2"/>
  <c r="F158" i="2"/>
  <c r="H158" i="2" s="1"/>
  <c r="G157" i="2"/>
  <c r="F157" i="2"/>
  <c r="H157" i="2" s="1"/>
  <c r="G156" i="2"/>
  <c r="F156" i="2"/>
  <c r="H156" i="2" s="1"/>
  <c r="G155" i="2"/>
  <c r="F155" i="2"/>
  <c r="H155" i="2" s="1"/>
  <c r="G154" i="2"/>
  <c r="F154" i="2"/>
  <c r="H154" i="2" s="1"/>
  <c r="G153" i="2"/>
  <c r="F153" i="2"/>
  <c r="H153" i="2" s="1"/>
  <c r="G152" i="2"/>
  <c r="F152" i="2"/>
  <c r="H152" i="2" s="1"/>
  <c r="G151" i="2"/>
  <c r="F151" i="2"/>
  <c r="H151" i="2" s="1"/>
  <c r="G150" i="2"/>
  <c r="F150" i="2"/>
  <c r="H150" i="2" s="1"/>
  <c r="G149" i="2"/>
  <c r="F149" i="2"/>
  <c r="H149" i="2" s="1"/>
  <c r="H148" i="2"/>
  <c r="H147" i="2"/>
  <c r="H146" i="2"/>
  <c r="G146" i="2"/>
  <c r="F146" i="2"/>
  <c r="H145" i="2"/>
  <c r="G145" i="2"/>
  <c r="F145" i="2"/>
  <c r="H144" i="2"/>
  <c r="G144" i="2"/>
  <c r="F144" i="2"/>
  <c r="H143" i="2"/>
  <c r="G143" i="2"/>
  <c r="F143" i="2"/>
  <c r="H142" i="2"/>
  <c r="G142" i="2"/>
  <c r="F142" i="2"/>
  <c r="H141" i="2"/>
  <c r="G141" i="2"/>
  <c r="F141" i="2"/>
  <c r="H140" i="2"/>
  <c r="G140" i="2"/>
  <c r="F140" i="2"/>
  <c r="H135" i="2"/>
  <c r="G134" i="2"/>
  <c r="H134" i="2" s="1"/>
  <c r="F134" i="2"/>
  <c r="G133" i="2"/>
  <c r="H133" i="2" s="1"/>
  <c r="F133" i="2"/>
  <c r="G132" i="2"/>
  <c r="F132" i="2"/>
  <c r="H132" i="2" s="1"/>
  <c r="G131" i="2"/>
  <c r="H131" i="2" s="1"/>
  <c r="F131" i="2"/>
  <c r="G130" i="2"/>
  <c r="F130" i="2"/>
  <c r="H130" i="2" s="1"/>
  <c r="G129" i="2"/>
  <c r="H129" i="2" s="1"/>
  <c r="F129" i="2"/>
  <c r="G128" i="2"/>
  <c r="F128" i="2"/>
  <c r="H128" i="2" s="1"/>
  <c r="G127" i="2"/>
  <c r="H127" i="2" s="1"/>
  <c r="F127" i="2"/>
  <c r="G126" i="2"/>
  <c r="F126" i="2"/>
  <c r="H126" i="2" s="1"/>
  <c r="G125" i="2"/>
  <c r="H125" i="2" s="1"/>
  <c r="F125" i="2"/>
  <c r="G124" i="2"/>
  <c r="F124" i="2"/>
  <c r="H124" i="2" s="1"/>
  <c r="G123" i="2"/>
  <c r="H123" i="2" s="1"/>
  <c r="F123" i="2"/>
  <c r="G122" i="2"/>
  <c r="F122" i="2"/>
  <c r="H122" i="2" s="1"/>
  <c r="G121" i="2"/>
  <c r="H121" i="2" s="1"/>
  <c r="F121" i="2"/>
  <c r="G120" i="2"/>
  <c r="F120" i="2"/>
  <c r="H120" i="2" s="1"/>
  <c r="G119" i="2"/>
  <c r="H119" i="2" s="1"/>
  <c r="F119" i="2"/>
  <c r="G118" i="2"/>
  <c r="F118" i="2"/>
  <c r="H118" i="2" s="1"/>
  <c r="G117" i="2"/>
  <c r="F117" i="2"/>
  <c r="H117" i="2" s="1"/>
  <c r="G116" i="2"/>
  <c r="F116" i="2"/>
  <c r="H116" i="2" s="1"/>
  <c r="G115" i="2"/>
  <c r="F115" i="2"/>
  <c r="H115" i="2" s="1"/>
  <c r="H114" i="2"/>
  <c r="H113" i="2"/>
  <c r="H112" i="2"/>
  <c r="G112" i="2"/>
  <c r="F112" i="2"/>
  <c r="G111" i="2"/>
  <c r="F111" i="2"/>
  <c r="H111" i="2" s="1"/>
  <c r="H110" i="2"/>
  <c r="G110" i="2"/>
  <c r="F110" i="2"/>
  <c r="G109" i="2"/>
  <c r="F109" i="2"/>
  <c r="H109" i="2" s="1"/>
  <c r="H108" i="2"/>
  <c r="G108" i="2"/>
  <c r="F108" i="2"/>
  <c r="H103" i="2"/>
  <c r="G102" i="2"/>
  <c r="H102" i="2" s="1"/>
  <c r="F102" i="2"/>
  <c r="H101" i="2"/>
  <c r="G101" i="2"/>
  <c r="F101" i="2"/>
  <c r="G100" i="2"/>
  <c r="H100" i="2" s="1"/>
  <c r="F100" i="2"/>
  <c r="H99" i="2"/>
  <c r="G99" i="2"/>
  <c r="F99" i="2"/>
  <c r="G98" i="2"/>
  <c r="H98" i="2" s="1"/>
  <c r="F98" i="2"/>
  <c r="H97" i="2"/>
  <c r="G97" i="2"/>
  <c r="F97" i="2"/>
  <c r="G96" i="2"/>
  <c r="H96" i="2" s="1"/>
  <c r="F96" i="2"/>
  <c r="H95" i="2"/>
  <c r="G95" i="2"/>
  <c r="F95" i="2"/>
  <c r="G94" i="2"/>
  <c r="H94" i="2" s="1"/>
  <c r="F94" i="2"/>
  <c r="H93" i="2"/>
  <c r="G93" i="2"/>
  <c r="F93" i="2"/>
  <c r="G92" i="2"/>
  <c r="F92" i="2"/>
  <c r="H92" i="2" s="1"/>
  <c r="H91" i="2"/>
  <c r="G91" i="2"/>
  <c r="F91" i="2"/>
  <c r="G90" i="2"/>
  <c r="F90" i="2"/>
  <c r="H90" i="2" s="1"/>
  <c r="H89" i="2"/>
  <c r="G89" i="2"/>
  <c r="F89" i="2"/>
  <c r="G88" i="2"/>
  <c r="F88" i="2"/>
  <c r="H88" i="2" s="1"/>
  <c r="G87" i="2"/>
  <c r="F87" i="2"/>
  <c r="H87" i="2" s="1"/>
  <c r="G86" i="2"/>
  <c r="F86" i="2"/>
  <c r="H86" i="2" s="1"/>
  <c r="G85" i="2"/>
  <c r="F85" i="2"/>
  <c r="H85" i="2" s="1"/>
  <c r="G84" i="2"/>
  <c r="F84" i="2"/>
  <c r="H84" i="2" s="1"/>
  <c r="G83" i="2"/>
  <c r="F83" i="2"/>
  <c r="H83" i="2" s="1"/>
  <c r="H82" i="2"/>
  <c r="H81" i="2"/>
  <c r="H80" i="2"/>
  <c r="G80" i="2"/>
  <c r="F80" i="2"/>
  <c r="G79" i="2"/>
  <c r="F79" i="2"/>
  <c r="H79" i="2" s="1"/>
  <c r="H78" i="2"/>
  <c r="G78" i="2"/>
  <c r="F78" i="2"/>
  <c r="G77" i="2"/>
  <c r="F77" i="2"/>
  <c r="H77" i="2" s="1"/>
  <c r="H76" i="2"/>
  <c r="G76" i="2"/>
  <c r="F76" i="2"/>
  <c r="G75" i="2"/>
  <c r="F75" i="2"/>
  <c r="H75" i="2" s="1"/>
  <c r="H74" i="2"/>
  <c r="H104" i="2" s="1"/>
  <c r="G74" i="2"/>
  <c r="F74" i="2"/>
  <c r="H69" i="2"/>
  <c r="G68" i="2"/>
  <c r="H68" i="2" s="1"/>
  <c r="F68" i="2"/>
  <c r="G67" i="2"/>
  <c r="F67" i="2"/>
  <c r="H67" i="2" s="1"/>
  <c r="G66" i="2"/>
  <c r="H66" i="2" s="1"/>
  <c r="F66" i="2"/>
  <c r="G65" i="2"/>
  <c r="F65" i="2"/>
  <c r="H65" i="2" s="1"/>
  <c r="G64" i="2"/>
  <c r="H64" i="2" s="1"/>
  <c r="F64" i="2"/>
  <c r="G63" i="2"/>
  <c r="F63" i="2"/>
  <c r="H63" i="2" s="1"/>
  <c r="G62" i="2"/>
  <c r="H62" i="2" s="1"/>
  <c r="F62" i="2"/>
  <c r="G61" i="2"/>
  <c r="F61" i="2"/>
  <c r="H61" i="2" s="1"/>
  <c r="G60" i="2"/>
  <c r="H60" i="2" s="1"/>
  <c r="F60" i="2"/>
  <c r="G59" i="2"/>
  <c r="F59" i="2"/>
  <c r="H59" i="2" s="1"/>
  <c r="G58" i="2"/>
  <c r="F58" i="2"/>
  <c r="H58" i="2" s="1"/>
  <c r="G57" i="2"/>
  <c r="F57" i="2"/>
  <c r="H57" i="2" s="1"/>
  <c r="G56" i="2"/>
  <c r="F56" i="2"/>
  <c r="H56" i="2" s="1"/>
  <c r="G55" i="2"/>
  <c r="F55" i="2"/>
  <c r="H55" i="2" s="1"/>
  <c r="G54" i="2"/>
  <c r="F54" i="2"/>
  <c r="H54" i="2" s="1"/>
  <c r="G53" i="2"/>
  <c r="F53" i="2"/>
  <c r="H53" i="2" s="1"/>
  <c r="G52" i="2"/>
  <c r="F52" i="2"/>
  <c r="H52" i="2" s="1"/>
  <c r="G51" i="2"/>
  <c r="F51" i="2"/>
  <c r="H51" i="2" s="1"/>
  <c r="G50" i="2"/>
  <c r="F50" i="2"/>
  <c r="H50" i="2" s="1"/>
  <c r="G49" i="2"/>
  <c r="F49" i="2"/>
  <c r="H49" i="2" s="1"/>
  <c r="H48" i="2"/>
  <c r="H47" i="2"/>
  <c r="H46" i="2"/>
  <c r="G45" i="2"/>
  <c r="F45" i="2"/>
  <c r="H45" i="2" s="1"/>
  <c r="G44" i="2"/>
  <c r="F44" i="2"/>
  <c r="H44" i="2" s="1"/>
  <c r="G43" i="2"/>
  <c r="F43" i="2"/>
  <c r="H43" i="2" s="1"/>
  <c r="G42" i="2"/>
  <c r="F42" i="2"/>
  <c r="H42" i="2" s="1"/>
  <c r="G41" i="2"/>
  <c r="F41" i="2"/>
  <c r="H41" i="2" s="1"/>
  <c r="G40" i="2"/>
  <c r="F40" i="2"/>
  <c r="H40" i="2" s="1"/>
  <c r="G39" i="2"/>
  <c r="F39" i="2"/>
  <c r="H39" i="2" s="1"/>
  <c r="H70" i="2" s="1"/>
  <c r="H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G13" i="2"/>
  <c r="F13" i="2"/>
  <c r="H13" i="2" s="1"/>
  <c r="H12" i="2"/>
  <c r="G11" i="2"/>
  <c r="F11" i="2"/>
  <c r="G10" i="2"/>
  <c r="F10" i="2"/>
  <c r="H10" i="2" s="1"/>
  <c r="G9" i="2"/>
  <c r="F9" i="2"/>
  <c r="G8" i="2"/>
  <c r="F8" i="2"/>
  <c r="H8" i="2" s="1"/>
  <c r="G7" i="2"/>
  <c r="F7" i="2"/>
  <c r="H7" i="2" s="1"/>
  <c r="G6" i="2"/>
  <c r="F6" i="2"/>
  <c r="H6" i="2" s="1"/>
  <c r="G5" i="2"/>
  <c r="F5" i="2"/>
  <c r="H5" i="2" s="1"/>
  <c r="G4" i="2"/>
  <c r="F4" i="2"/>
  <c r="H4" i="2" s="1"/>
  <c r="G3" i="2"/>
  <c r="F3" i="2"/>
  <c r="H3" i="2" s="1"/>
  <c r="G333" i="1"/>
  <c r="H333" i="1" s="1"/>
  <c r="F333" i="1"/>
  <c r="G332" i="1"/>
  <c r="H332" i="1" s="1"/>
  <c r="F332" i="1"/>
  <c r="G331" i="1"/>
  <c r="H331" i="1" s="1"/>
  <c r="F331" i="1"/>
  <c r="H330" i="1"/>
  <c r="G330" i="1"/>
  <c r="F330" i="1"/>
  <c r="G329" i="1"/>
  <c r="H329" i="1" s="1"/>
  <c r="F329" i="1"/>
  <c r="G328" i="1"/>
  <c r="H328" i="1" s="1"/>
  <c r="F328" i="1"/>
  <c r="G327" i="1"/>
  <c r="H327" i="1" s="1"/>
  <c r="F327" i="1"/>
  <c r="G326" i="1"/>
  <c r="H326" i="1" s="1"/>
  <c r="F326" i="1"/>
  <c r="G325" i="1"/>
  <c r="H325" i="1" s="1"/>
  <c r="F325" i="1"/>
  <c r="H319" i="1"/>
  <c r="G319" i="1"/>
  <c r="F319" i="1"/>
  <c r="H318" i="1"/>
  <c r="G318" i="1"/>
  <c r="F318" i="1"/>
  <c r="H317" i="1"/>
  <c r="G317" i="1"/>
  <c r="F317" i="1"/>
  <c r="G316" i="1"/>
  <c r="F316" i="1"/>
  <c r="H316" i="1" s="1"/>
  <c r="H315" i="1"/>
  <c r="G315" i="1"/>
  <c r="F315" i="1"/>
  <c r="G314" i="1"/>
  <c r="F314" i="1"/>
  <c r="H314" i="1" s="1"/>
  <c r="H321" i="1" s="1"/>
  <c r="G308" i="1"/>
  <c r="F308" i="1"/>
  <c r="H308" i="1" s="1"/>
  <c r="G307" i="1"/>
  <c r="F307" i="1"/>
  <c r="H307" i="1" s="1"/>
  <c r="G306" i="1"/>
  <c r="F306" i="1"/>
  <c r="H306" i="1" s="1"/>
  <c r="G305" i="1"/>
  <c r="F305" i="1"/>
  <c r="H305" i="1" s="1"/>
  <c r="G304" i="1"/>
  <c r="F304" i="1"/>
  <c r="H304" i="1" s="1"/>
  <c r="G303" i="1"/>
  <c r="F303" i="1"/>
  <c r="G302" i="1"/>
  <c r="F302" i="1"/>
  <c r="H302" i="1" s="1"/>
  <c r="G301" i="1"/>
  <c r="F301" i="1"/>
  <c r="H301" i="1" s="1"/>
  <c r="G300" i="1"/>
  <c r="F300" i="1"/>
  <c r="G299" i="1"/>
  <c r="F299" i="1"/>
  <c r="H299" i="1" s="1"/>
  <c r="G293" i="1"/>
  <c r="H293" i="1" s="1"/>
  <c r="F293" i="1"/>
  <c r="H292" i="1"/>
  <c r="G292" i="1"/>
  <c r="F292" i="1"/>
  <c r="G291" i="1"/>
  <c r="H291" i="1" s="1"/>
  <c r="F291" i="1"/>
  <c r="G290" i="1"/>
  <c r="H290" i="1" s="1"/>
  <c r="F290" i="1"/>
  <c r="G289" i="1"/>
  <c r="H289" i="1" s="1"/>
  <c r="F289" i="1"/>
  <c r="G288" i="1"/>
  <c r="H288" i="1" s="1"/>
  <c r="F288" i="1"/>
  <c r="G287" i="1"/>
  <c r="H287" i="1" s="1"/>
  <c r="F287" i="1"/>
  <c r="G286" i="1"/>
  <c r="H286" i="1" s="1"/>
  <c r="F286" i="1"/>
  <c r="G285" i="1"/>
  <c r="H285" i="1" s="1"/>
  <c r="F285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H281" i="1" s="1"/>
  <c r="G271" i="1"/>
  <c r="F271" i="1"/>
  <c r="G265" i="1"/>
  <c r="F265" i="1"/>
  <c r="H265" i="1" s="1"/>
  <c r="G264" i="1"/>
  <c r="F264" i="1"/>
  <c r="G263" i="1"/>
  <c r="F263" i="1"/>
  <c r="H263" i="1" s="1"/>
  <c r="G262" i="1"/>
  <c r="F262" i="1"/>
  <c r="H262" i="1" s="1"/>
  <c r="G261" i="1"/>
  <c r="F261" i="1"/>
  <c r="G260" i="1"/>
  <c r="F260" i="1"/>
  <c r="H260" i="1" s="1"/>
  <c r="G259" i="1"/>
  <c r="F259" i="1"/>
  <c r="H259" i="1" s="1"/>
  <c r="H253" i="1"/>
  <c r="G253" i="1"/>
  <c r="F253" i="1"/>
  <c r="G252" i="1"/>
  <c r="H252" i="1" s="1"/>
  <c r="F252" i="1"/>
  <c r="H251" i="1"/>
  <c r="G251" i="1"/>
  <c r="F251" i="1"/>
  <c r="G250" i="1"/>
  <c r="H250" i="1" s="1"/>
  <c r="F250" i="1"/>
  <c r="G249" i="1"/>
  <c r="H249" i="1" s="1"/>
  <c r="F249" i="1"/>
  <c r="G248" i="1"/>
  <c r="H248" i="1" s="1"/>
  <c r="F248" i="1"/>
  <c r="G247" i="1"/>
  <c r="H247" i="1" s="1"/>
  <c r="F247" i="1"/>
  <c r="G246" i="1"/>
  <c r="H246" i="1" s="1"/>
  <c r="F246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G232" i="1"/>
  <c r="F232" i="1"/>
  <c r="H232" i="1" s="1"/>
  <c r="H231" i="1"/>
  <c r="G231" i="1"/>
  <c r="F231" i="1"/>
  <c r="G230" i="1"/>
  <c r="F230" i="1"/>
  <c r="H230" i="1" s="1"/>
  <c r="G224" i="1"/>
  <c r="F224" i="1"/>
  <c r="H224" i="1" s="1"/>
  <c r="G223" i="1"/>
  <c r="F223" i="1"/>
  <c r="G222" i="1"/>
  <c r="F222" i="1"/>
  <c r="H222" i="1" s="1"/>
  <c r="G221" i="1"/>
  <c r="F221" i="1"/>
  <c r="H221" i="1" s="1"/>
  <c r="G220" i="1"/>
  <c r="F220" i="1"/>
  <c r="G219" i="1"/>
  <c r="F219" i="1"/>
  <c r="H219" i="1" s="1"/>
  <c r="G213" i="1"/>
  <c r="H213" i="1" s="1"/>
  <c r="F213" i="1"/>
  <c r="G212" i="1"/>
  <c r="H212" i="1" s="1"/>
  <c r="F212" i="1"/>
  <c r="G211" i="1"/>
  <c r="H211" i="1" s="1"/>
  <c r="F211" i="1"/>
  <c r="G210" i="1"/>
  <c r="H210" i="1" s="1"/>
  <c r="F210" i="1"/>
  <c r="G209" i="1"/>
  <c r="H209" i="1" s="1"/>
  <c r="F209" i="1"/>
  <c r="G208" i="1"/>
  <c r="H208" i="1" s="1"/>
  <c r="F208" i="1"/>
  <c r="G207" i="1"/>
  <c r="H207" i="1" s="1"/>
  <c r="F207" i="1"/>
  <c r="G206" i="1"/>
  <c r="H206" i="1" s="1"/>
  <c r="F206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G192" i="1"/>
  <c r="H192" i="1" s="1"/>
  <c r="H202" i="1" s="1"/>
  <c r="F192" i="1"/>
  <c r="G186" i="1"/>
  <c r="F186" i="1"/>
  <c r="G185" i="1"/>
  <c r="H185" i="1" s="1"/>
  <c r="F185" i="1"/>
  <c r="G184" i="1"/>
  <c r="F184" i="1"/>
  <c r="G183" i="1"/>
  <c r="F183" i="1"/>
  <c r="H183" i="1" s="1"/>
  <c r="G182" i="1"/>
  <c r="F182" i="1"/>
  <c r="H182" i="1" s="1"/>
  <c r="G181" i="1"/>
  <c r="F181" i="1"/>
  <c r="H181" i="1" s="1"/>
  <c r="G180" i="1"/>
  <c r="F180" i="1"/>
  <c r="H179" i="1"/>
  <c r="G179" i="1"/>
  <c r="F179" i="1"/>
  <c r="G173" i="1"/>
  <c r="H173" i="1" s="1"/>
  <c r="F173" i="1"/>
  <c r="H172" i="1"/>
  <c r="G172" i="1"/>
  <c r="F172" i="1"/>
  <c r="G171" i="1"/>
  <c r="H171" i="1" s="1"/>
  <c r="F171" i="1"/>
  <c r="H170" i="1"/>
  <c r="G170" i="1"/>
  <c r="F170" i="1"/>
  <c r="G169" i="1"/>
  <c r="H169" i="1" s="1"/>
  <c r="F169" i="1"/>
  <c r="G168" i="1"/>
  <c r="H168" i="1" s="1"/>
  <c r="F168" i="1"/>
  <c r="G167" i="1"/>
  <c r="H167" i="1" s="1"/>
  <c r="F167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G155" i="1"/>
  <c r="F155" i="1"/>
  <c r="H155" i="1" s="1"/>
  <c r="H163" i="1" s="1"/>
  <c r="G149" i="1"/>
  <c r="F149" i="1"/>
  <c r="H149" i="1" s="1"/>
  <c r="G148" i="1"/>
  <c r="F148" i="1"/>
  <c r="H148" i="1" s="1"/>
  <c r="H147" i="1"/>
  <c r="G147" i="1"/>
  <c r="F147" i="1"/>
  <c r="G146" i="1"/>
  <c r="F146" i="1"/>
  <c r="G145" i="1"/>
  <c r="H145" i="1" s="1"/>
  <c r="F145" i="1"/>
  <c r="G144" i="1"/>
  <c r="F144" i="1"/>
  <c r="H144" i="1" s="1"/>
  <c r="G143" i="1"/>
  <c r="F143" i="1"/>
  <c r="H143" i="1" s="1"/>
  <c r="G142" i="1"/>
  <c r="F142" i="1"/>
  <c r="H142" i="1" s="1"/>
  <c r="G141" i="1"/>
  <c r="F141" i="1"/>
  <c r="H141" i="1" s="1"/>
  <c r="H135" i="1"/>
  <c r="G135" i="1"/>
  <c r="F135" i="1"/>
  <c r="G134" i="1"/>
  <c r="F134" i="1"/>
  <c r="H134" i="1" s="1"/>
  <c r="H133" i="1"/>
  <c r="G133" i="1"/>
  <c r="F133" i="1"/>
  <c r="G132" i="1"/>
  <c r="F132" i="1"/>
  <c r="H132" i="1" s="1"/>
  <c r="H131" i="1"/>
  <c r="G131" i="1"/>
  <c r="F131" i="1"/>
  <c r="G130" i="1"/>
  <c r="F130" i="1"/>
  <c r="H130" i="1" s="1"/>
  <c r="H129" i="1"/>
  <c r="G129" i="1"/>
  <c r="F129" i="1"/>
  <c r="G128" i="1"/>
  <c r="F128" i="1"/>
  <c r="H128" i="1" s="1"/>
  <c r="G127" i="1"/>
  <c r="F127" i="1"/>
  <c r="H127" i="1" s="1"/>
  <c r="G121" i="1"/>
  <c r="F121" i="1"/>
  <c r="H121" i="1" s="1"/>
  <c r="G120" i="1"/>
  <c r="F120" i="1"/>
  <c r="H120" i="1" s="1"/>
  <c r="G119" i="1"/>
  <c r="F119" i="1"/>
  <c r="H119" i="1" s="1"/>
  <c r="G118" i="1"/>
  <c r="F118" i="1"/>
  <c r="H118" i="1" s="1"/>
  <c r="G117" i="1"/>
  <c r="F117" i="1"/>
  <c r="H117" i="1" s="1"/>
  <c r="G116" i="1"/>
  <c r="F116" i="1"/>
  <c r="H116" i="1" s="1"/>
  <c r="G115" i="1"/>
  <c r="F115" i="1"/>
  <c r="H115" i="1" s="1"/>
  <c r="G114" i="1"/>
  <c r="F114" i="1"/>
  <c r="H114" i="1" s="1"/>
  <c r="G113" i="1"/>
  <c r="F113" i="1"/>
  <c r="H113" i="1" s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G102" i="1"/>
  <c r="H102" i="1" s="1"/>
  <c r="F102" i="1"/>
  <c r="H101" i="1"/>
  <c r="G101" i="1"/>
  <c r="F101" i="1"/>
  <c r="G100" i="1"/>
  <c r="H100" i="1" s="1"/>
  <c r="H109" i="1" s="1"/>
  <c r="F100" i="1"/>
  <c r="G94" i="1"/>
  <c r="F94" i="1"/>
  <c r="H94" i="1" s="1"/>
  <c r="H93" i="1"/>
  <c r="G93" i="1"/>
  <c r="F93" i="1"/>
  <c r="G92" i="1"/>
  <c r="F92" i="1"/>
  <c r="H92" i="1" s="1"/>
  <c r="H91" i="1"/>
  <c r="G91" i="1"/>
  <c r="F91" i="1"/>
  <c r="G90" i="1"/>
  <c r="F90" i="1"/>
  <c r="H90" i="1" s="1"/>
  <c r="H89" i="1"/>
  <c r="G89" i="1"/>
  <c r="F89" i="1"/>
  <c r="G88" i="1"/>
  <c r="F88" i="1"/>
  <c r="H88" i="1" s="1"/>
  <c r="G87" i="1"/>
  <c r="F87" i="1"/>
  <c r="H87" i="1" s="1"/>
  <c r="G86" i="1"/>
  <c r="F86" i="1"/>
  <c r="H86" i="1" s="1"/>
  <c r="G85" i="1"/>
  <c r="F85" i="1"/>
  <c r="H85" i="1" s="1"/>
  <c r="G84" i="1"/>
  <c r="F84" i="1"/>
  <c r="H84" i="1" s="1"/>
  <c r="G83" i="1"/>
  <c r="F83" i="1"/>
  <c r="H83" i="1" s="1"/>
  <c r="G77" i="1"/>
  <c r="F77" i="1"/>
  <c r="H77" i="1" s="1"/>
  <c r="G76" i="1"/>
  <c r="H76" i="1" s="1"/>
  <c r="F76" i="1"/>
  <c r="G75" i="1"/>
  <c r="F75" i="1"/>
  <c r="H75" i="1" s="1"/>
  <c r="G74" i="1"/>
  <c r="H74" i="1" s="1"/>
  <c r="F74" i="1"/>
  <c r="G73" i="1"/>
  <c r="F73" i="1"/>
  <c r="H73" i="1" s="1"/>
  <c r="G72" i="1"/>
  <c r="H72" i="1" s="1"/>
  <c r="F72" i="1"/>
  <c r="G71" i="1"/>
  <c r="F71" i="1"/>
  <c r="H71" i="1" s="1"/>
  <c r="G70" i="1"/>
  <c r="H70" i="1" s="1"/>
  <c r="F70" i="1"/>
  <c r="G69" i="1"/>
  <c r="F69" i="1"/>
  <c r="H69" i="1" s="1"/>
  <c r="G68" i="1"/>
  <c r="F68" i="1"/>
  <c r="H68" i="1" s="1"/>
  <c r="G67" i="1"/>
  <c r="F67" i="1"/>
  <c r="H67" i="1" s="1"/>
  <c r="G66" i="1"/>
  <c r="F66" i="1"/>
  <c r="H66" i="1" s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H62" i="1" s="1"/>
  <c r="G53" i="1"/>
  <c r="F53" i="1"/>
  <c r="G47" i="1"/>
  <c r="F47" i="1"/>
  <c r="H47" i="1" s="1"/>
  <c r="G46" i="1"/>
  <c r="F46" i="1"/>
  <c r="H46" i="1" s="1"/>
  <c r="G45" i="1"/>
  <c r="F45" i="1"/>
  <c r="H45" i="1" s="1"/>
  <c r="G44" i="1"/>
  <c r="F44" i="1"/>
  <c r="H44" i="1" s="1"/>
  <c r="G43" i="1"/>
  <c r="F43" i="1"/>
  <c r="H43" i="1" s="1"/>
  <c r="G42" i="1"/>
  <c r="F42" i="1"/>
  <c r="H42" i="1" s="1"/>
  <c r="G41" i="1"/>
  <c r="F41" i="1"/>
  <c r="H41" i="1" s="1"/>
  <c r="G40" i="1"/>
  <c r="F40" i="1"/>
  <c r="H40" i="1" s="1"/>
  <c r="G39" i="1"/>
  <c r="F39" i="1"/>
  <c r="H39" i="1" s="1"/>
  <c r="G38" i="1"/>
  <c r="F38" i="1"/>
  <c r="H38" i="1" s="1"/>
  <c r="H49" i="1" s="1"/>
  <c r="G31" i="1"/>
  <c r="H31" i="1" s="1"/>
  <c r="F31" i="1"/>
  <c r="G30" i="1"/>
  <c r="F30" i="1"/>
  <c r="H30" i="1" s="1"/>
  <c r="G29" i="1"/>
  <c r="H29" i="1" s="1"/>
  <c r="F29" i="1"/>
  <c r="G28" i="1"/>
  <c r="F28" i="1"/>
  <c r="H28" i="1" s="1"/>
  <c r="G27" i="1"/>
  <c r="H27" i="1" s="1"/>
  <c r="F27" i="1"/>
  <c r="G26" i="1"/>
  <c r="F26" i="1"/>
  <c r="H26" i="1" s="1"/>
  <c r="G25" i="1"/>
  <c r="F25" i="1"/>
  <c r="H25" i="1" s="1"/>
  <c r="G24" i="1"/>
  <c r="F24" i="1"/>
  <c r="H24" i="1" s="1"/>
  <c r="G23" i="1"/>
  <c r="F23" i="1"/>
  <c r="H23" i="1" s="1"/>
  <c r="G22" i="1"/>
  <c r="F22" i="1"/>
  <c r="H22" i="1" s="1"/>
  <c r="G21" i="1"/>
  <c r="F21" i="1"/>
  <c r="H21" i="1" s="1"/>
  <c r="G20" i="1"/>
  <c r="F20" i="1"/>
  <c r="H20" i="1" s="1"/>
  <c r="H34" i="1" s="1"/>
  <c r="H15" i="1"/>
  <c r="H14" i="1"/>
  <c r="G13" i="1"/>
  <c r="F13" i="1"/>
  <c r="H13" i="1" s="1"/>
  <c r="G12" i="1"/>
  <c r="F12" i="1"/>
  <c r="H12" i="1" s="1"/>
  <c r="G11" i="1"/>
  <c r="F11" i="1"/>
  <c r="H11" i="1" s="1"/>
  <c r="G10" i="1"/>
  <c r="F10" i="1"/>
  <c r="H10" i="1" s="1"/>
  <c r="G9" i="1"/>
  <c r="F9" i="1"/>
  <c r="H9" i="1" s="1"/>
  <c r="G8" i="1"/>
  <c r="F8" i="1"/>
  <c r="H8" i="1" s="1"/>
  <c r="G7" i="1"/>
  <c r="F7" i="1"/>
  <c r="H7" i="1" s="1"/>
  <c r="G6" i="1"/>
  <c r="F6" i="1"/>
  <c r="H6" i="1" s="1"/>
  <c r="G5" i="1"/>
  <c r="F5" i="1"/>
  <c r="H5" i="1" s="1"/>
  <c r="G4" i="1"/>
  <c r="F4" i="1"/>
  <c r="H4" i="1" s="1"/>
  <c r="G3" i="1"/>
  <c r="F3" i="1"/>
  <c r="H3" i="1" s="1"/>
  <c r="H16" i="1" s="1"/>
  <c r="H266" i="4"/>
  <c r="G266" i="4"/>
  <c r="F266" i="4"/>
  <c r="H265" i="4"/>
  <c r="G265" i="4"/>
  <c r="F265" i="4"/>
  <c r="H264" i="4"/>
  <c r="H268" i="4" s="1"/>
  <c r="G264" i="4"/>
  <c r="F264" i="4"/>
  <c r="G259" i="4"/>
  <c r="F259" i="4"/>
  <c r="H259" i="4" s="1"/>
  <c r="G258" i="4"/>
  <c r="F258" i="4"/>
  <c r="H258" i="4" s="1"/>
  <c r="G257" i="4"/>
  <c r="F257" i="4"/>
  <c r="H257" i="4" s="1"/>
  <c r="G256" i="4"/>
  <c r="F256" i="4"/>
  <c r="H256" i="4" s="1"/>
  <c r="G255" i="4"/>
  <c r="F255" i="4"/>
  <c r="H255" i="4" s="1"/>
  <c r="G254" i="4"/>
  <c r="F254" i="4"/>
  <c r="H254" i="4" s="1"/>
  <c r="G253" i="4"/>
  <c r="F253" i="4"/>
  <c r="H253" i="4" s="1"/>
  <c r="G252" i="4"/>
  <c r="F252" i="4"/>
  <c r="H252" i="4" s="1"/>
  <c r="G251" i="4"/>
  <c r="F251" i="4"/>
  <c r="H251" i="4" s="1"/>
  <c r="G250" i="4"/>
  <c r="F250" i="4"/>
  <c r="H250" i="4" s="1"/>
  <c r="G244" i="4"/>
  <c r="F244" i="4"/>
  <c r="H244" i="4" s="1"/>
  <c r="G243" i="4"/>
  <c r="F243" i="4"/>
  <c r="H243" i="4" s="1"/>
  <c r="G242" i="4"/>
  <c r="F242" i="4"/>
  <c r="H242" i="4" s="1"/>
  <c r="G241" i="4"/>
  <c r="F241" i="4"/>
  <c r="H241" i="4" s="1"/>
  <c r="G240" i="4"/>
  <c r="F240" i="4"/>
  <c r="H240" i="4" s="1"/>
  <c r="H234" i="4"/>
  <c r="G234" i="4"/>
  <c r="F234" i="4"/>
  <c r="H233" i="4"/>
  <c r="G233" i="4"/>
  <c r="F233" i="4"/>
  <c r="H232" i="4"/>
  <c r="G232" i="4"/>
  <c r="F232" i="4"/>
  <c r="H231" i="4"/>
  <c r="G231" i="4"/>
  <c r="F231" i="4"/>
  <c r="H230" i="4"/>
  <c r="G230" i="4"/>
  <c r="F230" i="4"/>
  <c r="H229" i="4"/>
  <c r="H236" i="4" s="1"/>
  <c r="G229" i="4"/>
  <c r="F229" i="4"/>
  <c r="H225" i="4"/>
  <c r="G224" i="4"/>
  <c r="F224" i="4"/>
  <c r="H224" i="4" s="1"/>
  <c r="G223" i="4"/>
  <c r="F223" i="4"/>
  <c r="H223" i="4" s="1"/>
  <c r="G222" i="4"/>
  <c r="F222" i="4"/>
  <c r="H222" i="4" s="1"/>
  <c r="G221" i="4"/>
  <c r="F221" i="4"/>
  <c r="H221" i="4" s="1"/>
  <c r="G220" i="4"/>
  <c r="F220" i="4"/>
  <c r="H220" i="4" s="1"/>
  <c r="G219" i="4"/>
  <c r="F219" i="4"/>
  <c r="H219" i="4" s="1"/>
  <c r="G218" i="4"/>
  <c r="F218" i="4"/>
  <c r="H218" i="4" s="1"/>
  <c r="G217" i="4"/>
  <c r="F217" i="4"/>
  <c r="H217" i="4" s="1"/>
  <c r="G216" i="4"/>
  <c r="F216" i="4"/>
  <c r="H216" i="4" s="1"/>
  <c r="H210" i="4"/>
  <c r="G210" i="4"/>
  <c r="F210" i="4"/>
  <c r="H209" i="4"/>
  <c r="G209" i="4"/>
  <c r="F209" i="4"/>
  <c r="H208" i="4"/>
  <c r="G208" i="4"/>
  <c r="F208" i="4"/>
  <c r="H207" i="4"/>
  <c r="G207" i="4"/>
  <c r="F207" i="4"/>
  <c r="H206" i="4"/>
  <c r="G206" i="4"/>
  <c r="F206" i="4"/>
  <c r="H205" i="4"/>
  <c r="G205" i="4"/>
  <c r="F205" i="4"/>
  <c r="H204" i="4"/>
  <c r="H212" i="4" s="1"/>
  <c r="G204" i="4"/>
  <c r="F204" i="4"/>
  <c r="G198" i="4"/>
  <c r="F198" i="4"/>
  <c r="H198" i="4" s="1"/>
  <c r="G197" i="4"/>
  <c r="F197" i="4"/>
  <c r="H197" i="4" s="1"/>
  <c r="G196" i="4"/>
  <c r="F196" i="4"/>
  <c r="H196" i="4" s="1"/>
  <c r="G195" i="4"/>
  <c r="F195" i="4"/>
  <c r="H195" i="4" s="1"/>
  <c r="G194" i="4"/>
  <c r="F194" i="4"/>
  <c r="H194" i="4" s="1"/>
  <c r="G193" i="4"/>
  <c r="F193" i="4"/>
  <c r="H193" i="4" s="1"/>
  <c r="G192" i="4"/>
  <c r="F192" i="4"/>
  <c r="H192" i="4" s="1"/>
  <c r="H187" i="4"/>
  <c r="H186" i="4"/>
  <c r="G185" i="4"/>
  <c r="F185" i="4"/>
  <c r="H185" i="4" s="1"/>
  <c r="H188" i="4" s="1"/>
  <c r="G178" i="4"/>
  <c r="F178" i="4"/>
  <c r="H178" i="4" s="1"/>
  <c r="G177" i="4"/>
  <c r="F177" i="4"/>
  <c r="H177" i="4" s="1"/>
  <c r="G176" i="4"/>
  <c r="F176" i="4"/>
  <c r="H176" i="4" s="1"/>
  <c r="G175" i="4"/>
  <c r="F175" i="4"/>
  <c r="H175" i="4" s="1"/>
  <c r="H170" i="4"/>
  <c r="G169" i="4"/>
  <c r="F169" i="4"/>
  <c r="H169" i="4" s="1"/>
  <c r="G168" i="4"/>
  <c r="F168" i="4"/>
  <c r="H168" i="4" s="1"/>
  <c r="G167" i="4"/>
  <c r="F167" i="4"/>
  <c r="H167" i="4" s="1"/>
  <c r="G166" i="4"/>
  <c r="F166" i="4"/>
  <c r="H166" i="4" s="1"/>
  <c r="H171" i="4" s="1"/>
  <c r="H161" i="4"/>
  <c r="H160" i="4"/>
  <c r="G160" i="4"/>
  <c r="F160" i="4"/>
  <c r="H159" i="4"/>
  <c r="G159" i="4"/>
  <c r="F159" i="4"/>
  <c r="H158" i="4"/>
  <c r="G158" i="4"/>
  <c r="F158" i="4"/>
  <c r="H157" i="4"/>
  <c r="H162" i="4" s="1"/>
  <c r="G157" i="4"/>
  <c r="F157" i="4"/>
  <c r="H152" i="4"/>
  <c r="G151" i="4"/>
  <c r="F151" i="4"/>
  <c r="H151" i="4" s="1"/>
  <c r="G150" i="4"/>
  <c r="F150" i="4"/>
  <c r="H150" i="4" s="1"/>
  <c r="G149" i="4"/>
  <c r="F149" i="4"/>
  <c r="H149" i="4" s="1"/>
  <c r="G148" i="4"/>
  <c r="F148" i="4"/>
  <c r="H148" i="4" s="1"/>
  <c r="G147" i="4"/>
  <c r="F147" i="4"/>
  <c r="H147" i="4" s="1"/>
  <c r="H153" i="4" s="1"/>
  <c r="H142" i="4"/>
  <c r="G141" i="4"/>
  <c r="F141" i="4"/>
  <c r="H141" i="4" s="1"/>
  <c r="H143" i="4" s="1"/>
  <c r="H136" i="4"/>
  <c r="H135" i="4"/>
  <c r="G135" i="4"/>
  <c r="F135" i="4"/>
  <c r="H134" i="4"/>
  <c r="G134" i="4"/>
  <c r="F134" i="4"/>
  <c r="H133" i="4"/>
  <c r="G133" i="4"/>
  <c r="F133" i="4"/>
  <c r="H132" i="4"/>
  <c r="G132" i="4"/>
  <c r="F132" i="4"/>
  <c r="H131" i="4"/>
  <c r="H137" i="4" s="1"/>
  <c r="G131" i="4"/>
  <c r="F131" i="4"/>
  <c r="H126" i="4"/>
  <c r="G125" i="4"/>
  <c r="F125" i="4"/>
  <c r="H125" i="4" s="1"/>
  <c r="G124" i="4"/>
  <c r="F124" i="4"/>
  <c r="H124" i="4" s="1"/>
  <c r="G123" i="4"/>
  <c r="F123" i="4"/>
  <c r="H123" i="4" s="1"/>
  <c r="G122" i="4"/>
  <c r="F122" i="4"/>
  <c r="H122" i="4" s="1"/>
  <c r="G121" i="4"/>
  <c r="F121" i="4"/>
  <c r="H121" i="4" s="1"/>
  <c r="G120" i="4"/>
  <c r="F120" i="4"/>
  <c r="H120" i="4" s="1"/>
  <c r="G119" i="4"/>
  <c r="F119" i="4"/>
  <c r="H119" i="4" s="1"/>
  <c r="G118" i="4"/>
  <c r="F118" i="4"/>
  <c r="H118" i="4" s="1"/>
  <c r="G117" i="4"/>
  <c r="F117" i="4"/>
  <c r="H117" i="4" s="1"/>
  <c r="H112" i="4"/>
  <c r="G111" i="4"/>
  <c r="F111" i="4"/>
  <c r="H111" i="4" s="1"/>
  <c r="G110" i="4"/>
  <c r="F110" i="4"/>
  <c r="H110" i="4" s="1"/>
  <c r="G109" i="4"/>
  <c r="F109" i="4"/>
  <c r="H109" i="4" s="1"/>
  <c r="G108" i="4"/>
  <c r="F108" i="4"/>
  <c r="H108" i="4" s="1"/>
  <c r="G107" i="4"/>
  <c r="F107" i="4"/>
  <c r="H107" i="4" s="1"/>
  <c r="G106" i="4"/>
  <c r="F106" i="4"/>
  <c r="H106" i="4" s="1"/>
  <c r="G105" i="4"/>
  <c r="F105" i="4"/>
  <c r="H105" i="4" s="1"/>
  <c r="G104" i="4"/>
  <c r="F104" i="4"/>
  <c r="H104" i="4" s="1"/>
  <c r="G103" i="4"/>
  <c r="F103" i="4"/>
  <c r="H103" i="4" s="1"/>
  <c r="G96" i="4"/>
  <c r="F96" i="4"/>
  <c r="H96" i="4" s="1"/>
  <c r="G95" i="4"/>
  <c r="F95" i="4"/>
  <c r="H95" i="4" s="1"/>
  <c r="G94" i="4"/>
  <c r="F94" i="4"/>
  <c r="H94" i="4" s="1"/>
  <c r="G93" i="4"/>
  <c r="F93" i="4"/>
  <c r="H93" i="4" s="1"/>
  <c r="G92" i="4"/>
  <c r="F92" i="4"/>
  <c r="H92" i="4" s="1"/>
  <c r="G91" i="4"/>
  <c r="F91" i="4"/>
  <c r="H91" i="4" s="1"/>
  <c r="H85" i="4"/>
  <c r="G84" i="4"/>
  <c r="F84" i="4"/>
  <c r="H84" i="4" s="1"/>
  <c r="G83" i="4"/>
  <c r="F83" i="4"/>
  <c r="H83" i="4" s="1"/>
  <c r="G82" i="4"/>
  <c r="F82" i="4"/>
  <c r="H82" i="4" s="1"/>
  <c r="G81" i="4"/>
  <c r="F81" i="4"/>
  <c r="H81" i="4" s="1"/>
  <c r="G80" i="4"/>
  <c r="F80" i="4"/>
  <c r="H80" i="4" s="1"/>
  <c r="H75" i="4"/>
  <c r="H74" i="4"/>
  <c r="G74" i="4"/>
  <c r="F74" i="4"/>
  <c r="H73" i="4"/>
  <c r="G73" i="4"/>
  <c r="F73" i="4"/>
  <c r="H72" i="4"/>
  <c r="G72" i="4"/>
  <c r="F72" i="4"/>
  <c r="H71" i="4"/>
  <c r="G71" i="4"/>
  <c r="F71" i="4"/>
  <c r="H70" i="4"/>
  <c r="G70" i="4"/>
  <c r="F70" i="4"/>
  <c r="H69" i="4"/>
  <c r="G69" i="4"/>
  <c r="F69" i="4"/>
  <c r="H68" i="4"/>
  <c r="G68" i="4"/>
  <c r="F68" i="4"/>
  <c r="H67" i="4"/>
  <c r="G67" i="4"/>
  <c r="F67" i="4"/>
  <c r="H66" i="4"/>
  <c r="H76" i="4" s="1"/>
  <c r="G66" i="4"/>
  <c r="F66" i="4"/>
  <c r="H61" i="4"/>
  <c r="G60" i="4"/>
  <c r="F60" i="4"/>
  <c r="H60" i="4" s="1"/>
  <c r="G59" i="4"/>
  <c r="F59" i="4"/>
  <c r="H59" i="4" s="1"/>
  <c r="G58" i="4"/>
  <c r="F58" i="4"/>
  <c r="H58" i="4" s="1"/>
  <c r="G57" i="4"/>
  <c r="F57" i="4"/>
  <c r="H57" i="4" s="1"/>
  <c r="G56" i="4"/>
  <c r="F56" i="4"/>
  <c r="H56" i="4" s="1"/>
  <c r="G55" i="4"/>
  <c r="F55" i="4"/>
  <c r="H55" i="4" s="1"/>
  <c r="G54" i="4"/>
  <c r="F54" i="4"/>
  <c r="H54" i="4" s="1"/>
  <c r="G53" i="4"/>
  <c r="F53" i="4"/>
  <c r="H53" i="4" s="1"/>
  <c r="G52" i="4"/>
  <c r="F52" i="4"/>
  <c r="H52" i="4" s="1"/>
  <c r="G51" i="4"/>
  <c r="F51" i="4"/>
  <c r="H51" i="4" s="1"/>
  <c r="H46" i="4"/>
  <c r="G45" i="4"/>
  <c r="F45" i="4"/>
  <c r="H45" i="4" s="1"/>
  <c r="G44" i="4"/>
  <c r="F44" i="4"/>
  <c r="H44" i="4" s="1"/>
  <c r="G43" i="4"/>
  <c r="F43" i="4"/>
  <c r="H43" i="4" s="1"/>
  <c r="G42" i="4"/>
  <c r="F42" i="4"/>
  <c r="H42" i="4" s="1"/>
  <c r="G41" i="4"/>
  <c r="F41" i="4"/>
  <c r="H41" i="4" s="1"/>
  <c r="G40" i="4"/>
  <c r="F40" i="4"/>
  <c r="H40" i="4" s="1"/>
  <c r="G39" i="4"/>
  <c r="F39" i="4"/>
  <c r="H39" i="4" s="1"/>
  <c r="H47" i="4" s="1"/>
  <c r="H34" i="4"/>
  <c r="H33" i="4"/>
  <c r="G33" i="4"/>
  <c r="F33" i="4"/>
  <c r="H32" i="4"/>
  <c r="G32" i="4"/>
  <c r="F32" i="4"/>
  <c r="H31" i="4"/>
  <c r="G31" i="4"/>
  <c r="F31" i="4"/>
  <c r="H30" i="4"/>
  <c r="G30" i="4"/>
  <c r="F30" i="4"/>
  <c r="H29" i="4"/>
  <c r="G29" i="4"/>
  <c r="F29" i="4"/>
  <c r="H28" i="4"/>
  <c r="G28" i="4"/>
  <c r="F28" i="4"/>
  <c r="H27" i="4"/>
  <c r="G27" i="4"/>
  <c r="F27" i="4"/>
  <c r="H26" i="4"/>
  <c r="H35" i="4" s="1"/>
  <c r="G26" i="4"/>
  <c r="F26" i="4"/>
  <c r="H21" i="4"/>
  <c r="G20" i="4"/>
  <c r="F20" i="4"/>
  <c r="H20" i="4" s="1"/>
  <c r="G19" i="4"/>
  <c r="F19" i="4"/>
  <c r="H19" i="4" s="1"/>
  <c r="G18" i="4"/>
  <c r="F18" i="4"/>
  <c r="H18" i="4" s="1"/>
  <c r="G17" i="4"/>
  <c r="F17" i="4"/>
  <c r="H17" i="4" s="1"/>
  <c r="G16" i="4"/>
  <c r="F16" i="4"/>
  <c r="H16" i="4" s="1"/>
  <c r="G15" i="4"/>
  <c r="F15" i="4"/>
  <c r="H15" i="4" s="1"/>
  <c r="H10" i="4"/>
  <c r="G9" i="4"/>
  <c r="F9" i="4"/>
  <c r="H9" i="4" s="1"/>
  <c r="G8" i="4"/>
  <c r="F8" i="4"/>
  <c r="H8" i="4" s="1"/>
  <c r="G7" i="4"/>
  <c r="F7" i="4"/>
  <c r="H7" i="4" s="1"/>
  <c r="H6" i="4"/>
  <c r="F6" i="4"/>
  <c r="H5" i="4"/>
  <c r="G5" i="4"/>
  <c r="F5" i="4"/>
  <c r="G4" i="4"/>
  <c r="H4" i="4" s="1"/>
  <c r="F4" i="4"/>
  <c r="H3" i="4"/>
  <c r="H11" i="4" s="1"/>
  <c r="G3" i="4"/>
  <c r="F3" i="4"/>
  <c r="H15" i="5"/>
  <c r="H14" i="5"/>
  <c r="H13" i="5"/>
  <c r="H16" i="5" s="1"/>
  <c r="H12" i="5"/>
  <c r="H11" i="5"/>
  <c r="G4" i="5"/>
  <c r="F4" i="5"/>
  <c r="H4" i="5" s="1"/>
  <c r="G3" i="5"/>
  <c r="F3" i="5"/>
  <c r="H3" i="5" s="1"/>
  <c r="H260" i="4" l="1"/>
  <c r="H22" i="4"/>
  <c r="H87" i="4"/>
  <c r="H215" i="1"/>
  <c r="H175" i="1"/>
  <c r="H242" i="1"/>
  <c r="H6" i="5"/>
  <c r="H226" i="4"/>
  <c r="H79" i="1"/>
  <c r="H96" i="1"/>
  <c r="H295" i="1"/>
  <c r="H310" i="1"/>
  <c r="H62" i="4"/>
  <c r="H99" i="4"/>
  <c r="H113" i="4"/>
  <c r="H181" i="4"/>
  <c r="H200" i="4"/>
  <c r="H246" i="4"/>
  <c r="H123" i="1"/>
  <c r="H137" i="1"/>
  <c r="H255" i="1"/>
  <c r="H127" i="4"/>
  <c r="H180" i="1"/>
  <c r="H188" i="1" s="1"/>
  <c r="H220" i="1"/>
  <c r="H226" i="1" s="1"/>
  <c r="H223" i="1"/>
  <c r="H335" i="1"/>
  <c r="H261" i="1"/>
  <c r="H267" i="1" s="1"/>
  <c r="H264" i="1"/>
  <c r="H11" i="2"/>
  <c r="H146" i="1"/>
  <c r="H151" i="1" s="1"/>
  <c r="H186" i="1"/>
  <c r="H300" i="1"/>
  <c r="H303" i="1"/>
  <c r="H9" i="2"/>
  <c r="H35" i="2" s="1"/>
  <c r="H136" i="2"/>
  <c r="H330" i="2"/>
  <c r="H184" i="1"/>
  <c r="H167" i="2"/>
  <c r="H170" i="2" s="1"/>
  <c r="H193" i="2"/>
  <c r="H217" i="2"/>
  <c r="H229" i="2"/>
  <c r="H235" i="2" s="1"/>
  <c r="H253" i="2"/>
  <c r="H267" i="2" s="1"/>
  <c r="H265" i="2"/>
  <c r="H287" i="2"/>
  <c r="H311" i="2"/>
  <c r="H323" i="2"/>
  <c r="H349" i="2"/>
  <c r="H364" i="2" s="1"/>
  <c r="H361" i="2"/>
  <c r="H165" i="2"/>
  <c r="H191" i="2"/>
  <c r="H215" i="2"/>
  <c r="H227" i="2"/>
  <c r="H403" i="2"/>
  <c r="H429" i="2" s="1"/>
  <c r="H536" i="2"/>
  <c r="H249" i="2"/>
  <c r="H261" i="2"/>
  <c r="H319" i="2"/>
  <c r="H345" i="2"/>
  <c r="H357" i="2"/>
  <c r="H381" i="2"/>
  <c r="H602" i="2"/>
  <c r="H199" i="2"/>
  <c r="H500" i="2"/>
  <c r="H634" i="2"/>
  <c r="H185" i="2"/>
  <c r="H204" i="2" s="1"/>
  <c r="H197" i="2"/>
  <c r="H257" i="2"/>
  <c r="H279" i="2"/>
  <c r="H298" i="2" s="1"/>
  <c r="H291" i="2"/>
  <c r="H353" i="2"/>
  <c r="H377" i="2"/>
  <c r="H397" i="2" s="1"/>
  <c r="H665" i="2"/>
  <c r="H412" i="2"/>
  <c r="H424" i="2"/>
  <c r="H452" i="2"/>
  <c r="H480" i="2"/>
  <c r="H492" i="2"/>
  <c r="H520" i="2"/>
  <c r="H532" i="2"/>
  <c r="H560" i="2"/>
  <c r="H598" i="2"/>
  <c r="H622" i="2"/>
  <c r="H644" i="2"/>
  <c r="H418" i="2"/>
  <c r="H446" i="2"/>
  <c r="H464" i="2" s="1"/>
  <c r="H458" i="2"/>
  <c r="H486" i="2"/>
  <c r="H498" i="2"/>
  <c r="H526" i="2"/>
  <c r="H554" i="2"/>
  <c r="H572" i="2" s="1"/>
  <c r="H566" i="2"/>
  <c r="H616" i="2"/>
  <c r="H628" i="2"/>
  <c r="H21" i="3"/>
  <c r="H35" i="3"/>
  <c r="H22" i="6"/>
  <c r="H187" i="8"/>
  <c r="H720" i="2"/>
  <c r="H744" i="2"/>
  <c r="H763" i="2" s="1"/>
  <c r="H756" i="2"/>
  <c r="H23" i="7"/>
  <c r="H14" i="8"/>
  <c r="H4" i="3"/>
  <c r="H9" i="3" s="1"/>
  <c r="H92" i="6"/>
  <c r="H62" i="8"/>
  <c r="H130" i="8"/>
  <c r="H50" i="3"/>
  <c r="H75" i="3"/>
  <c r="H68" i="6"/>
  <c r="H163" i="6"/>
  <c r="H34" i="7"/>
  <c r="H43" i="8"/>
  <c r="H145" i="8"/>
  <c r="H159" i="8"/>
  <c r="H690" i="2"/>
  <c r="H698" i="2" s="1"/>
  <c r="H714" i="2"/>
  <c r="H730" i="2" s="1"/>
  <c r="H726" i="2"/>
  <c r="H750" i="2"/>
  <c r="H40" i="7"/>
</calcChain>
</file>

<file path=xl/sharedStrings.xml><?xml version="1.0" encoding="utf-8"?>
<sst xmlns="http://schemas.openxmlformats.org/spreadsheetml/2006/main" count="6436" uniqueCount="1151">
  <si>
    <t>2020级本科英语</t>
  </si>
  <si>
    <t>序号</t>
  </si>
  <si>
    <t>书号</t>
  </si>
  <si>
    <t>书名</t>
  </si>
  <si>
    <t>著作者</t>
  </si>
  <si>
    <t>出版社</t>
  </si>
  <si>
    <t>定价</t>
  </si>
  <si>
    <t>折扣</t>
  </si>
  <si>
    <t>总实洋</t>
  </si>
  <si>
    <t>9787510047336</t>
  </si>
  <si>
    <t>医学英语文献阅读（二）</t>
  </si>
  <si>
    <t>曹素贞</t>
  </si>
  <si>
    <t>世界图书出版公司</t>
  </si>
  <si>
    <t>9787513522908</t>
  </si>
  <si>
    <t>英语专业毕业论文写作</t>
  </si>
  <si>
    <t>穆诗雄</t>
  </si>
  <si>
    <t>外语教学与研究出版社</t>
  </si>
  <si>
    <t>实验报告册</t>
  </si>
  <si>
    <t>2020级临床</t>
  </si>
  <si>
    <t>9787117264396</t>
  </si>
  <si>
    <t>妇产科学（第9版/本科临床/配增值）（九轮）</t>
  </si>
  <si>
    <t>谢幸、孔北华、段涛</t>
  </si>
  <si>
    <t>人民卫生</t>
  </si>
  <si>
    <t>9787117266642</t>
  </si>
  <si>
    <t>儿科学（第9版/本科临床/配增值）（九轮）</t>
  </si>
  <si>
    <t>王卫平、孙锟、常立文</t>
  </si>
  <si>
    <t>9787117265416</t>
  </si>
  <si>
    <t>内科学（第9版/本科临床/配增值）（九轮）</t>
  </si>
  <si>
    <t>葛均波、徐永健、王辰</t>
  </si>
  <si>
    <t>9787117266666</t>
  </si>
  <si>
    <t>传染病学(第9版/本科临床)（九轮）</t>
  </si>
  <si>
    <t>李兰娟、任红</t>
  </si>
  <si>
    <t>9787117266406</t>
  </si>
  <si>
    <t>神经病学(第8版/本科临床/配增值)（九轮）</t>
  </si>
  <si>
    <t>贾建平、苏川</t>
  </si>
  <si>
    <t>2021级本科临床医学</t>
  </si>
  <si>
    <t>9787117266390</t>
  </si>
  <si>
    <t>外科学</t>
  </si>
  <si>
    <t>陈孝平</t>
  </si>
  <si>
    <t>人民卫生出版社</t>
  </si>
  <si>
    <t>9787564590109</t>
  </si>
  <si>
    <t>临床技能学</t>
  </si>
  <si>
    <t>袁磊</t>
  </si>
  <si>
    <t>郑州大学出版社</t>
  </si>
  <si>
    <t>9787117263740</t>
  </si>
  <si>
    <t>诊断学</t>
  </si>
  <si>
    <t>万学红</t>
  </si>
  <si>
    <t>9787811168921</t>
  </si>
  <si>
    <t>健康教育与健康促进</t>
  </si>
  <si>
    <t>常春</t>
  </si>
  <si>
    <t>北京大学医学出版社</t>
  </si>
  <si>
    <t>9787117266628</t>
  </si>
  <si>
    <t>医学心理学</t>
  </si>
  <si>
    <t>姚树桥、杨艳杰</t>
  </si>
  <si>
    <t>9787117246644</t>
  </si>
  <si>
    <t>社会医学</t>
  </si>
  <si>
    <t>李鲁</t>
  </si>
  <si>
    <t>9787040610536</t>
  </si>
  <si>
    <t>习近平新时代中国特色社会主义思想概论</t>
  </si>
  <si>
    <t>高等教育出版社</t>
  </si>
  <si>
    <t>2021级本科医学影像学</t>
  </si>
  <si>
    <t>9787117266772</t>
  </si>
  <si>
    <t>医学伦理学</t>
  </si>
  <si>
    <t>王明旭、赵明杰</t>
  </si>
  <si>
    <t>2021级本科医学影像技术</t>
  </si>
  <si>
    <t>9787117228756</t>
  </si>
  <si>
    <t>医学影像设备学</t>
  </si>
  <si>
    <t>石国明 、韩丰谈</t>
  </si>
  <si>
    <t>9787117229401</t>
  </si>
  <si>
    <t>医学影像检查技术学</t>
  </si>
  <si>
    <t>余建明、曾勇明</t>
  </si>
  <si>
    <t>9787117243155</t>
  </si>
  <si>
    <t>医学影像检查技术学实验教程</t>
  </si>
  <si>
    <t>余建明、黄小华</t>
  </si>
  <si>
    <t>9787117333047</t>
  </si>
  <si>
    <t>医学影像诊断学</t>
  </si>
  <si>
    <t>韩萍、于春水</t>
  </si>
  <si>
    <t>9787117329750</t>
  </si>
  <si>
    <t>介入放射学</t>
  </si>
  <si>
    <t xml:space="preserve"> 滕皋军、王维</t>
  </si>
  <si>
    <t>9787117228992</t>
  </si>
  <si>
    <t>放射治疗技术学</t>
  </si>
  <si>
    <t>林承光、翟福山</t>
  </si>
  <si>
    <t>9787117216210</t>
  </si>
  <si>
    <t>临床医学概要</t>
  </si>
  <si>
    <t>陈尔真</t>
  </si>
  <si>
    <t>2021级本科医学检验技术</t>
  </si>
  <si>
    <t>9787117201780</t>
  </si>
  <si>
    <t>临床生物化学检验技术</t>
  </si>
  <si>
    <t>尹一兵 倪培华</t>
  </si>
  <si>
    <t>9787117203104</t>
  </si>
  <si>
    <t>临床生物化学检验技术实验指导</t>
  </si>
  <si>
    <t>倪培华</t>
  </si>
  <si>
    <t>9787117201063</t>
  </si>
  <si>
    <t>临床基础检验学技术</t>
  </si>
  <si>
    <t>许文荣、林东红</t>
  </si>
  <si>
    <t>9787117201674</t>
  </si>
  <si>
    <t>临床基础检验学技术实验指导</t>
  </si>
  <si>
    <t>林东红</t>
  </si>
  <si>
    <t>9787117201117</t>
  </si>
  <si>
    <t>临床免疫学检验技术</t>
  </si>
  <si>
    <t>李金明、刘辉</t>
  </si>
  <si>
    <t>9787117201810</t>
  </si>
  <si>
    <t>临床免疫学检验技术实验指导</t>
  </si>
  <si>
    <t>刘辉</t>
  </si>
  <si>
    <t>2021级本科护理学</t>
  </si>
  <si>
    <t>9787117328685</t>
  </si>
  <si>
    <t>护理伦理学</t>
  </si>
  <si>
    <t>姜小鹰、刘俊荣、范宇莹</t>
  </si>
  <si>
    <t>9787117331449</t>
  </si>
  <si>
    <t>精神科护理学（第5版/配增值）</t>
  </si>
  <si>
    <t>刘哲宁、杨芳宇</t>
  </si>
  <si>
    <t>9787117330046</t>
  </si>
  <si>
    <t>护理研究</t>
  </si>
  <si>
    <t>胡雁，王志稳</t>
  </si>
  <si>
    <t>9787117330879</t>
  </si>
  <si>
    <t>内科护理学</t>
  </si>
  <si>
    <t>尤黎明、吴瑛</t>
  </si>
  <si>
    <t>9787117324724</t>
  </si>
  <si>
    <t>外科护理学</t>
  </si>
  <si>
    <t>李乐之、路潜</t>
  </si>
  <si>
    <t>9787117328128</t>
  </si>
  <si>
    <t>妇产科护理学</t>
  </si>
  <si>
    <t>安力彬，陆虹</t>
  </si>
  <si>
    <t>9787117324366</t>
  </si>
  <si>
    <t>儿科护理学</t>
  </si>
  <si>
    <t>崔焱，张玉侠</t>
  </si>
  <si>
    <t>9787117327381</t>
  </si>
  <si>
    <t>老年护理学</t>
  </si>
  <si>
    <t>胡秀英、肖惠敏</t>
  </si>
  <si>
    <t>9787117328296</t>
  </si>
  <si>
    <t>中医护理学</t>
  </si>
  <si>
    <t>孙秋华</t>
  </si>
  <si>
    <t>2021级本科助产学</t>
  </si>
  <si>
    <t>9787117339124</t>
  </si>
  <si>
    <t>助产学</t>
  </si>
  <si>
    <t>余艳红、杨慧霞</t>
  </si>
  <si>
    <t>9787564573553</t>
  </si>
  <si>
    <t>助产实训教程</t>
  </si>
  <si>
    <t>薛松梅</t>
  </si>
  <si>
    <t>9787117331982</t>
  </si>
  <si>
    <t>急危重症护理学</t>
  </si>
  <si>
    <t>桂莉、金静芬</t>
  </si>
  <si>
    <t>2021级本科药学</t>
  </si>
  <si>
    <t>9787117331937</t>
  </si>
  <si>
    <t>天然药物化学</t>
  </si>
  <si>
    <t>华会明，娄红祥</t>
  </si>
  <si>
    <t>9787117339131</t>
  </si>
  <si>
    <t>药物分析</t>
  </si>
  <si>
    <t>杭太俊</t>
  </si>
  <si>
    <t>9787117345644</t>
  </si>
  <si>
    <t>药剂学</t>
  </si>
  <si>
    <t>方亮</t>
  </si>
  <si>
    <t>9787122286864</t>
  </si>
  <si>
    <t>药物合成反应</t>
  </si>
  <si>
    <t>闻韧</t>
  </si>
  <si>
    <t>化学工业出版社</t>
  </si>
  <si>
    <t>自编讲义</t>
  </si>
  <si>
    <t>药剂学实验讲义</t>
  </si>
  <si>
    <t>2021级本科药物制剂</t>
  </si>
  <si>
    <t>9787521414998</t>
  </si>
  <si>
    <t>工业药剂学</t>
  </si>
  <si>
    <t>潘卫三</t>
  </si>
  <si>
    <t>中国医药科技出版社</t>
  </si>
  <si>
    <t>9787122350572</t>
  </si>
  <si>
    <t>药物制剂工程技术与设备</t>
  </si>
  <si>
    <t>张洪斌</t>
  </si>
  <si>
    <t>2021级本科生物技术</t>
  </si>
  <si>
    <t>9787040513042</t>
  </si>
  <si>
    <t>现代分子生物学</t>
  </si>
  <si>
    <t>朱玉贤</t>
  </si>
  <si>
    <t>9787030452078</t>
  </si>
  <si>
    <t>普通遗传学</t>
  </si>
  <si>
    <t>卢龙斗</t>
  </si>
  <si>
    <t>科学出版社</t>
  </si>
  <si>
    <t>9787030408112</t>
  </si>
  <si>
    <t>遗传学实验</t>
  </si>
  <si>
    <t>9787122233615</t>
  </si>
  <si>
    <t>生物工艺原理</t>
  </si>
  <si>
    <t>贺小贤</t>
  </si>
  <si>
    <t>9787030469847</t>
  </si>
  <si>
    <t>细胞工程</t>
  </si>
  <si>
    <t>安利国，杨桂文</t>
  </si>
  <si>
    <t>9787030608864</t>
  </si>
  <si>
    <t>细胞工程实验技术</t>
  </si>
  <si>
    <t>杨淑慎，张小红</t>
  </si>
  <si>
    <t>9787030449214</t>
  </si>
  <si>
    <t>酶工程</t>
  </si>
  <si>
    <t>陈守文</t>
  </si>
  <si>
    <t>9787122320919</t>
  </si>
  <si>
    <t>酶工程实验指导</t>
  </si>
  <si>
    <t>王君</t>
  </si>
  <si>
    <t>2021级本科生物工程</t>
  </si>
  <si>
    <t>2021级本科生物医学工程</t>
  </si>
  <si>
    <t>9787302469131</t>
  </si>
  <si>
    <t>数字信号处理教程（第五版）</t>
  </si>
  <si>
    <t>程佩青</t>
  </si>
  <si>
    <t>清华大学出版社</t>
  </si>
  <si>
    <t>9787030745750</t>
  </si>
  <si>
    <t>医用传感器</t>
  </si>
  <si>
    <t>陈安宇</t>
  </si>
  <si>
    <t>9787040554250</t>
  </si>
  <si>
    <t>大数据分析与应用（初级）</t>
  </si>
  <si>
    <t>阿里云</t>
  </si>
  <si>
    <t>9787030379962</t>
  </si>
  <si>
    <t>医用电子仪器</t>
  </si>
  <si>
    <t>漆小平、付峰</t>
  </si>
  <si>
    <t>2021级本科假肢矫形工程</t>
  </si>
  <si>
    <t>2021级本科公管</t>
  </si>
  <si>
    <t>9787117245180</t>
  </si>
  <si>
    <t>卫生事业管理学</t>
  </si>
  <si>
    <t>梁万年</t>
  </si>
  <si>
    <t>9787117244282</t>
  </si>
  <si>
    <t>卫生经济学</t>
  </si>
  <si>
    <t>陈文</t>
  </si>
  <si>
    <t>9787030666284</t>
  </si>
  <si>
    <t>数字化医院信息系统教程</t>
  </si>
  <si>
    <t>杨富华</t>
  </si>
  <si>
    <t>9787030507976</t>
  </si>
  <si>
    <t>公共卫生学概论</t>
  </si>
  <si>
    <t>陶芳标</t>
  </si>
  <si>
    <t>2021级本科健康服务与管理</t>
  </si>
  <si>
    <t>9787117296205</t>
  </si>
  <si>
    <t>健康服务与管理技能</t>
  </si>
  <si>
    <t>许亮文，关向东</t>
  </si>
  <si>
    <t>9787117245579</t>
  </si>
  <si>
    <t>流行病学</t>
  </si>
  <si>
    <t>詹思延</t>
  </si>
  <si>
    <t>9787308194372</t>
  </si>
  <si>
    <t>健康传播概论</t>
  </si>
  <si>
    <t>周军</t>
  </si>
  <si>
    <t>浙江大学出版社</t>
  </si>
  <si>
    <t>2021级本科市场营销</t>
  </si>
  <si>
    <t>9787302502913</t>
  </si>
  <si>
    <t>网络营销学</t>
  </si>
  <si>
    <t>王永东</t>
  </si>
  <si>
    <t>9787565448294</t>
  </si>
  <si>
    <t>现代物流管理</t>
  </si>
  <si>
    <t>李严峰 张丽娟</t>
  </si>
  <si>
    <t>东北财经大学出版社</t>
  </si>
  <si>
    <t>9787564227760</t>
  </si>
  <si>
    <t>广告学</t>
  </si>
  <si>
    <t>朱江鸿，卢海清，孙华林</t>
  </si>
  <si>
    <t>上海财经大学出版社</t>
  </si>
  <si>
    <t>2021级本科医疗产品管理</t>
  </si>
  <si>
    <t>9787030568120</t>
  </si>
  <si>
    <t>生物材料与组织工程</t>
  </si>
  <si>
    <t>熊党生</t>
  </si>
  <si>
    <t>9787117266765</t>
  </si>
  <si>
    <t>医学统计学</t>
  </si>
  <si>
    <t>李康</t>
  </si>
  <si>
    <t>9787030205940</t>
  </si>
  <si>
    <t>医疗器械注册与管理</t>
  </si>
  <si>
    <t>黄嘉华</t>
  </si>
  <si>
    <t>预防医学与卫生统计学实验指导</t>
  </si>
  <si>
    <t>2021级本科医学口腔技术</t>
  </si>
  <si>
    <t>口腔数字化技术</t>
  </si>
  <si>
    <t>2021级本科康复治疗学</t>
  </si>
  <si>
    <t>9787117261050</t>
  </si>
  <si>
    <t>物理治疗学</t>
  </si>
  <si>
    <t>9787117263061</t>
  </si>
  <si>
    <t>物理治疗学实训指导</t>
  </si>
  <si>
    <t>吴军</t>
  </si>
  <si>
    <t>9787117262484</t>
  </si>
  <si>
    <t>作业治疗学</t>
  </si>
  <si>
    <t>窦祖林</t>
  </si>
  <si>
    <t>9787117280037</t>
  </si>
  <si>
    <t>作业治疗学习指导及习题集</t>
  </si>
  <si>
    <t>李奎成</t>
  </si>
  <si>
    <t>9787117263269</t>
  </si>
  <si>
    <t>康复心理学</t>
  </si>
  <si>
    <t>李静</t>
  </si>
  <si>
    <t>9787117284738</t>
  </si>
  <si>
    <t>中国传统康复技术</t>
  </si>
  <si>
    <t>陈健尔</t>
  </si>
  <si>
    <t>2021级本科眼视光学</t>
  </si>
  <si>
    <t>9787117247375</t>
  </si>
  <si>
    <t>眼镜学</t>
  </si>
  <si>
    <t>瞿佳 陈浩</t>
  </si>
  <si>
    <t>9787117247733</t>
  </si>
  <si>
    <t>眼视光器械学</t>
  </si>
  <si>
    <t>刘党会</t>
  </si>
  <si>
    <t>9787117266673</t>
  </si>
  <si>
    <t>眼科学</t>
  </si>
  <si>
    <t>杨培增 范先群</t>
  </si>
  <si>
    <t>9787117247368</t>
  </si>
  <si>
    <t>接触镜学</t>
  </si>
  <si>
    <t>吕帆</t>
  </si>
  <si>
    <t>9787117247757</t>
  </si>
  <si>
    <t>双眼视觉学</t>
  </si>
  <si>
    <t>王光霁</t>
  </si>
  <si>
    <t xml:space="preserve">人民卫生出版社
</t>
  </si>
  <si>
    <t>2021级本科生物制药</t>
  </si>
  <si>
    <t>2021级本科数据科学与大数据技术</t>
  </si>
  <si>
    <t>9787115580634</t>
  </si>
  <si>
    <t>数据采集与预处理</t>
  </si>
  <si>
    <t>林子雨</t>
  </si>
  <si>
    <t>人民邮电出版社</t>
  </si>
  <si>
    <t>9787115502179</t>
  </si>
  <si>
    <t>Hadoop大数据开发实战</t>
  </si>
  <si>
    <t>杨力</t>
  </si>
  <si>
    <t>9787115524393</t>
  </si>
  <si>
    <t>Spark编程基础（Python版）</t>
  </si>
  <si>
    <t>9787115593627</t>
  </si>
  <si>
    <t>HBase入门与实践</t>
  </si>
  <si>
    <t>彭旭</t>
  </si>
  <si>
    <t>2021级本科智能医学工程</t>
  </si>
  <si>
    <t>9787115546197</t>
  </si>
  <si>
    <t>计算机视觉教程</t>
  </si>
  <si>
    <t>章毓晋</t>
  </si>
  <si>
    <t>9787115598486</t>
  </si>
  <si>
    <t>机器学习</t>
  </si>
  <si>
    <t>赵卫东、董亮</t>
  </si>
  <si>
    <t>2021级本科英语教材</t>
  </si>
  <si>
    <t>9787544674485</t>
  </si>
  <si>
    <t>新编英语教程5</t>
  </si>
  <si>
    <t>李观仪</t>
  </si>
  <si>
    <t>上海外语教育出版社</t>
  </si>
  <si>
    <t>9787544674546</t>
  </si>
  <si>
    <t>新编英语教程5练习册</t>
  </si>
  <si>
    <t>9787544674492</t>
  </si>
  <si>
    <t>新编英语教程6</t>
  </si>
  <si>
    <t>9787544674553</t>
  </si>
  <si>
    <t>新编英语教程6练习册</t>
  </si>
  <si>
    <t>9787513588591</t>
  </si>
  <si>
    <t xml:space="preserve">英美文学简史及名篇选读
</t>
  </si>
  <si>
    <t xml:space="preserve">田祥斌、朱甫道
</t>
  </si>
  <si>
    <t xml:space="preserve">外语教学与研究出版社
</t>
  </si>
  <si>
    <t>9787544674409</t>
  </si>
  <si>
    <t>新编简明英语语言学教程</t>
  </si>
  <si>
    <t>戴炜栋，何兆熊</t>
  </si>
  <si>
    <t>9787544652070</t>
  </si>
  <si>
    <t>英汉翻译教程（修订本）</t>
  </si>
  <si>
    <t>张培基</t>
  </si>
  <si>
    <t>9787544655538</t>
  </si>
  <si>
    <t>汉英翻译教程</t>
  </si>
  <si>
    <t>陈宏薇、李亚丹</t>
  </si>
  <si>
    <t>9787309096675</t>
  </si>
  <si>
    <t>当代医学英语视听说教程1</t>
  </si>
  <si>
    <t>龙芸、张淑卿</t>
  </si>
  <si>
    <t>复旦大学出版社</t>
  </si>
  <si>
    <t>2021级本科康复工程</t>
  </si>
  <si>
    <t>9787302481447</t>
  </si>
  <si>
    <t>C程序设计（第五版）</t>
  </si>
  <si>
    <t>谭浩强</t>
  </si>
  <si>
    <t>漆小平 付峰</t>
  </si>
  <si>
    <t>2022级本科临床医学</t>
  </si>
  <si>
    <t>9787117263191</t>
  </si>
  <si>
    <t>医学免疫学</t>
  </si>
  <si>
    <t>曹雪涛</t>
  </si>
  <si>
    <t>9787117266031</t>
  </si>
  <si>
    <t xml:space="preserve">医学微生物学  </t>
  </si>
  <si>
    <t xml:space="preserve">李凡 
徐志凯  </t>
  </si>
  <si>
    <t xml:space="preserve">人民卫生出版社 </t>
  </si>
  <si>
    <t>9787117266604</t>
  </si>
  <si>
    <t>人体寄生虫学</t>
  </si>
  <si>
    <t>诸欣平 苏川</t>
  </si>
  <si>
    <t>9787302616221</t>
  </si>
  <si>
    <t>病原生物学与免疫学实验教程</t>
  </si>
  <si>
    <t>谢永生  何群力</t>
  </si>
  <si>
    <t>清华大学出 版社  </t>
  </si>
  <si>
    <t>9787117266598</t>
  </si>
  <si>
    <t>生理学</t>
  </si>
  <si>
    <t>王庭槐</t>
  </si>
  <si>
    <t>9787117221313</t>
  </si>
  <si>
    <t>医学机能学实验</t>
  </si>
  <si>
    <t>李东亮、陈正跃</t>
  </si>
  <si>
    <t>9787302564263</t>
  </si>
  <si>
    <t>卫生法学</t>
  </si>
  <si>
    <t>邓立强、陈东明</t>
  </si>
  <si>
    <t>9787040599008</t>
  </si>
  <si>
    <t>马克思主义基本原理（2023年版）</t>
  </si>
  <si>
    <t>首席专家：刘建军、郝立新、寇清杰</t>
  </si>
  <si>
    <t>1674-6783</t>
  </si>
  <si>
    <t>《时事报告大学生版》</t>
  </si>
  <si>
    <t>中宣部《时事报告》杂志社</t>
  </si>
  <si>
    <t>9787560893501</t>
  </si>
  <si>
    <t>美好前程-大学生创新创业教育</t>
  </si>
  <si>
    <t>梁莹</t>
  </si>
  <si>
    <t>同济大学出版社</t>
  </si>
  <si>
    <t>2022级本科医学影像学</t>
  </si>
  <si>
    <t>9787117266581</t>
  </si>
  <si>
    <t>局部解剖学</t>
  </si>
  <si>
    <t xml:space="preserve">崔慧先、李瑞锡 </t>
  </si>
  <si>
    <t xml:space="preserve">李凡  徐志凯  </t>
  </si>
  <si>
    <t>2022级本科医学影像技术</t>
  </si>
  <si>
    <t>9787040496222</t>
  </si>
  <si>
    <t>欧阳钧</t>
  </si>
  <si>
    <t>9787117264389</t>
  </si>
  <si>
    <t>病理学</t>
  </si>
  <si>
    <t>步宏、李一雷</t>
  </si>
  <si>
    <t>9787504696946</t>
  </si>
  <si>
    <t>组织学与胚胎学</t>
  </si>
  <si>
    <t>苏衍萍</t>
  </si>
  <si>
    <t>中国科学技术出版社</t>
  </si>
  <si>
    <t>9787117104678</t>
  </si>
  <si>
    <t>医学形态学实验指导—组织胚胎学与病理学分册</t>
  </si>
  <si>
    <t>杨廷桐</t>
  </si>
  <si>
    <t>9787565919039</t>
  </si>
  <si>
    <t>预防医学</t>
  </si>
  <si>
    <t>王培玉</t>
  </si>
  <si>
    <t>2022级本科医学检验技术</t>
  </si>
  <si>
    <t>9787117164078</t>
  </si>
  <si>
    <t>基础医学概要（二）</t>
  </si>
  <si>
    <t>李东亮、王天云、董献红</t>
  </si>
  <si>
    <t xml:space="preserve">李凡  徐志凯 </t>
  </si>
  <si>
    <t xml:space="preserve">人民卫生出版社  </t>
  </si>
  <si>
    <t>2022级本科护理学</t>
  </si>
  <si>
    <t>9787117328678</t>
  </si>
  <si>
    <t>护理管理学</t>
  </si>
  <si>
    <t>吴欣娟、王艳梅</t>
  </si>
  <si>
    <t>9787117333511</t>
  </si>
  <si>
    <t>基础护理学</t>
  </si>
  <si>
    <t>李小寒，尚少梅</t>
  </si>
  <si>
    <t>9787564553913</t>
  </si>
  <si>
    <t>基础护理实训教程</t>
  </si>
  <si>
    <t>9787117331388</t>
  </si>
  <si>
    <t>药理学</t>
  </si>
  <si>
    <t>杨俊卿,陈立</t>
  </si>
  <si>
    <t>9787523205693</t>
  </si>
  <si>
    <t>病理学与病理生理学实验教程</t>
  </si>
  <si>
    <t>丁运良、魏昕</t>
  </si>
  <si>
    <t>中国出版集团世界图书出版公司</t>
  </si>
  <si>
    <t>9787117160650</t>
  </si>
  <si>
    <t>基础医学概要（三）</t>
  </si>
  <si>
    <t>何群力    赵卫星</t>
  </si>
  <si>
    <t>9787117164061</t>
  </si>
  <si>
    <t>基础医学概要（四）</t>
  </si>
  <si>
    <t>杨保胜 孙银平</t>
  </si>
  <si>
    <t>医学机能学实验教程</t>
  </si>
  <si>
    <t>杨保胜 袁磊 张慧英</t>
  </si>
  <si>
    <t>2022级本科助产学</t>
  </si>
  <si>
    <t>9787040178876</t>
  </si>
  <si>
    <t>遗传与优生</t>
  </si>
  <si>
    <t xml:space="preserve">王学民 </t>
  </si>
  <si>
    <t>2022级本科药学</t>
  </si>
  <si>
    <t>9787117337779</t>
  </si>
  <si>
    <t>药事管理学</t>
  </si>
  <si>
    <t>冯变玲</t>
  </si>
  <si>
    <t>9787117223737</t>
  </si>
  <si>
    <t>药学分子生物学</t>
  </si>
  <si>
    <t>张景海</t>
  </si>
  <si>
    <t>9787117266246</t>
  </si>
  <si>
    <t>生物化学与分子生物学</t>
  </si>
  <si>
    <t>周春燕、药立波</t>
  </si>
  <si>
    <t>9787302627524</t>
  </si>
  <si>
    <t>医学生物化学实验教程</t>
  </si>
  <si>
    <t>杨全中，王俐</t>
  </si>
  <si>
    <t>9787117337458</t>
  </si>
  <si>
    <t>物理化学</t>
  </si>
  <si>
    <t>李三鸣</t>
  </si>
  <si>
    <t>2022级本科药物制剂</t>
  </si>
  <si>
    <t>9787122404916</t>
  </si>
  <si>
    <t>化工原理</t>
  </si>
  <si>
    <t>吕树申、祁存谦、莫冬传</t>
  </si>
  <si>
    <t>2022级本科生物技术</t>
  </si>
  <si>
    <t>9787030463371</t>
  </si>
  <si>
    <t>普通生物化学</t>
  </si>
  <si>
    <t>王林嵩、毛慧玲、张丽霞</t>
  </si>
  <si>
    <t>9787030377586</t>
  </si>
  <si>
    <t>生物化学实验</t>
  </si>
  <si>
    <t>王林嵩、张丽霞</t>
  </si>
  <si>
    <t>9787040521979</t>
  </si>
  <si>
    <t>微生物学教程</t>
  </si>
  <si>
    <t>周德庆</t>
  </si>
  <si>
    <t>9787040490220</t>
  </si>
  <si>
    <t>微生物学实验</t>
  </si>
  <si>
    <t>沈萍 陈向东</t>
  </si>
  <si>
    <t>9787030611970</t>
  </si>
  <si>
    <t>细胞生物学</t>
  </si>
  <si>
    <t>梁卫红</t>
  </si>
  <si>
    <t>9787566206046</t>
  </si>
  <si>
    <t>医学细胞生物学实验指导</t>
  </si>
  <si>
    <t>杨保胜</t>
  </si>
  <si>
    <t>第四军医大学出版社</t>
  </si>
  <si>
    <t>2022级本科生物工程</t>
  </si>
  <si>
    <t>2022级本科生物医学工程</t>
  </si>
  <si>
    <t>9787040587364</t>
  </si>
  <si>
    <t>复变函数与积分变换</t>
  </si>
  <si>
    <t>苏变萍，陈东立编</t>
  </si>
  <si>
    <t>9787040573640</t>
  </si>
  <si>
    <t>模拟电子技术基础简明教程（第4版）</t>
  </si>
  <si>
    <t>杨素行</t>
  </si>
  <si>
    <t>9787040444933</t>
  </si>
  <si>
    <t>数字电子技术基础</t>
  </si>
  <si>
    <t>阎石</t>
  </si>
  <si>
    <t>2022级本科假肢矫形工程</t>
  </si>
  <si>
    <t>9787117271509</t>
  </si>
  <si>
    <t>康复功能评定学</t>
  </si>
  <si>
    <t>王玉龙</t>
  </si>
  <si>
    <t>9787111609407</t>
  </si>
  <si>
    <t>机械设计基础（少学时）</t>
  </si>
  <si>
    <t>王喆 刘美华</t>
  </si>
  <si>
    <t>机械工业出版社</t>
  </si>
  <si>
    <t>2022级本科公管教材</t>
  </si>
  <si>
    <t>何群力、赵卫星</t>
  </si>
  <si>
    <t>人民卫士出版社</t>
  </si>
  <si>
    <t>9787301186640</t>
  </si>
  <si>
    <t>公共政策分析</t>
  </si>
  <si>
    <t>陈庆云</t>
  </si>
  <si>
    <t>北京大学出版社</t>
  </si>
  <si>
    <t>9787300151649</t>
  </si>
  <si>
    <t>公共经济学</t>
  </si>
  <si>
    <t>高培勇</t>
  </si>
  <si>
    <t>中国人民大学出版社</t>
  </si>
  <si>
    <t>9787117266802</t>
  </si>
  <si>
    <t>医学文献检索与论文写作</t>
  </si>
  <si>
    <t>郭继军</t>
  </si>
  <si>
    <t>9787040522068</t>
  </si>
  <si>
    <t>组织行为学</t>
  </si>
  <si>
    <t>马工程</t>
  </si>
  <si>
    <t>2022级本科健康服务与管理</t>
  </si>
  <si>
    <t>9787519205942</t>
  </si>
  <si>
    <t>临床营养学</t>
  </si>
  <si>
    <t>田玉慧</t>
  </si>
  <si>
    <t>出版社 西安世图</t>
  </si>
  <si>
    <t>9787513268677</t>
  </si>
  <si>
    <t>中医学概论</t>
  </si>
  <si>
    <t>储全根，胡志希</t>
  </si>
  <si>
    <t>中国中医药出版社</t>
  </si>
  <si>
    <t>2022级本科市场营销</t>
  </si>
  <si>
    <t>9787040592931</t>
  </si>
  <si>
    <t>线性代数</t>
  </si>
  <si>
    <t>同济大学数学系编</t>
  </si>
  <si>
    <t>9787562427018</t>
  </si>
  <si>
    <t>统计学教程</t>
  </si>
  <si>
    <t>刘渝琳，陈碧琼</t>
  </si>
  <si>
    <t>重庆大学出版社</t>
  </si>
  <si>
    <t>9787542962508</t>
  </si>
  <si>
    <t>新编会计学原理</t>
  </si>
  <si>
    <t>李海波 蒋瑛</t>
  </si>
  <si>
    <t>立信会计出版社</t>
  </si>
  <si>
    <t>9787040574425</t>
  </si>
  <si>
    <t>人力资源管理</t>
  </si>
  <si>
    <t>董克用 萧鸣政</t>
  </si>
  <si>
    <t>2022级本科医疗产品管理</t>
  </si>
  <si>
    <t>9787560864297</t>
  </si>
  <si>
    <t>有源医疗器械检测与评价</t>
  </si>
  <si>
    <t>张东衡</t>
  </si>
  <si>
    <t>9787564236076</t>
  </si>
  <si>
    <t>医疗产品导论</t>
  </si>
  <si>
    <t>孙怀远</t>
  </si>
  <si>
    <t>2022级本科口腔医学技术</t>
  </si>
  <si>
    <t>9787117329804</t>
  </si>
  <si>
    <t>口腔疾病概要</t>
  </si>
  <si>
    <t>葛秋云，杨利伟</t>
  </si>
  <si>
    <t>9787117293747</t>
  </si>
  <si>
    <t>口腔预防医学</t>
  </si>
  <si>
    <t>冯希平</t>
  </si>
  <si>
    <t>9787117284004</t>
  </si>
  <si>
    <t>口腔材料学</t>
  </si>
  <si>
    <t>赵信义</t>
  </si>
  <si>
    <t>9787117292528</t>
  </si>
  <si>
    <t>全口义齿工艺技术</t>
  </si>
  <si>
    <t>蒋菁、赵军</t>
  </si>
  <si>
    <t>9787571409487</t>
  </si>
  <si>
    <t>林欣</t>
  </si>
  <si>
    <t>北京科学技术出版社</t>
  </si>
  <si>
    <t>9787117309912</t>
  </si>
  <si>
    <t>口腔设备学</t>
  </si>
  <si>
    <t>李新春</t>
  </si>
  <si>
    <t>9787117292511</t>
  </si>
  <si>
    <t>口腔固定修复工艺技术</t>
  </si>
  <si>
    <t>李长义 任旭</t>
  </si>
  <si>
    <t>9787571409517</t>
  </si>
  <si>
    <t>蒋菁 孙曜</t>
  </si>
  <si>
    <t>2022级本科康复治疗学</t>
  </si>
  <si>
    <t>9787117263757</t>
  </si>
  <si>
    <t>医学影像学</t>
  </si>
  <si>
    <t>徐克、龚启勇、韩萍</t>
  </si>
  <si>
    <t>9787500940449</t>
  </si>
  <si>
    <t>运动生理学</t>
  </si>
  <si>
    <t>王瑞元</t>
  </si>
  <si>
    <t>人民体育出版社</t>
  </si>
  <si>
    <t>2022级本科眼视光教材</t>
  </si>
  <si>
    <t>9787117247726</t>
  </si>
  <si>
    <t xml:space="preserve">眼视光学理论与方法
</t>
  </si>
  <si>
    <t>瞿佳</t>
  </si>
  <si>
    <t>9787117247498</t>
  </si>
  <si>
    <t>视觉神经生理学</t>
  </si>
  <si>
    <t>刘晓玲</t>
  </si>
  <si>
    <t>刘建军、郝立新、寇清杰</t>
  </si>
  <si>
    <t>2022级本科生物制药</t>
  </si>
  <si>
    <t>2022级本科数据科学与大数据技术</t>
  </si>
  <si>
    <t>9787040555448</t>
  </si>
  <si>
    <t>离散数学</t>
  </si>
  <si>
    <t>罗熊、谢永红、刘宏岚</t>
  </si>
  <si>
    <t>9787040492224</t>
  </si>
  <si>
    <t>数学模型</t>
  </si>
  <si>
    <t>姜启源、谢金星、叶俊</t>
  </si>
  <si>
    <t>9787302023685</t>
  </si>
  <si>
    <t>数据结构(C语言版)</t>
  </si>
  <si>
    <t>严蔚敏</t>
  </si>
  <si>
    <t>9787302629528</t>
  </si>
  <si>
    <t>MySQL 8.0数据库原理与应用
（普通高校本科计算机专业特色教材·数据库）</t>
  </si>
  <si>
    <t>吕凯、曹冬雪</t>
  </si>
  <si>
    <t>9787115526090</t>
  </si>
  <si>
    <t>Hadoop数据仓库实战</t>
  </si>
  <si>
    <t>肖睿、兰伟、廖春琼</t>
  </si>
  <si>
    <t>9787117208208</t>
  </si>
  <si>
    <t>健康管理学</t>
  </si>
  <si>
    <t>郭清</t>
  </si>
  <si>
    <t>2022级本科智能医学工程</t>
  </si>
  <si>
    <t>9787117330480</t>
  </si>
  <si>
    <t>医学电子学基础</t>
  </si>
  <si>
    <t>鲁雯、郭明霞</t>
  </si>
  <si>
    <t>9787111714538</t>
  </si>
  <si>
    <t>电子技术基础实验</t>
  </si>
  <si>
    <t>申杰奋</t>
  </si>
  <si>
    <t>9787121294617</t>
  </si>
  <si>
    <t>物联网与短距离无线通信技术</t>
  </si>
  <si>
    <t>董健</t>
  </si>
  <si>
    <t>电子工业出版社</t>
  </si>
  <si>
    <t>9787040471700</t>
  </si>
  <si>
    <t>Python语言程序设计基础</t>
  </si>
  <si>
    <t>嵩天</t>
  </si>
  <si>
    <t>2022级本科英语</t>
  </si>
  <si>
    <t>何群力</t>
  </si>
  <si>
    <t>人卫</t>
  </si>
  <si>
    <t>9787560087863</t>
  </si>
  <si>
    <t>英语写作手册（英文版 第三版）</t>
  </si>
  <si>
    <t>丁往道、 吴冰、 钟美荪</t>
  </si>
  <si>
    <t>9787117221474</t>
  </si>
  <si>
    <t>英汉对照医务英语会话（第3版）</t>
  </si>
  <si>
    <t>王文秀、王颖、贾轶群</t>
  </si>
  <si>
    <t>2022级本科康复工程</t>
  </si>
  <si>
    <t>世界图书</t>
  </si>
  <si>
    <t>9787040516609</t>
  </si>
  <si>
    <t>概率论与数理统计</t>
  </si>
  <si>
    <t>盛骤等</t>
  </si>
  <si>
    <t>9787122301048</t>
  </si>
  <si>
    <t>工程力学简明教程</t>
  </si>
  <si>
    <t>闫芳</t>
  </si>
  <si>
    <t>2023级本科临床医学</t>
  </si>
  <si>
    <t>9787117267182</t>
  </si>
  <si>
    <t>系统解剖学</t>
  </si>
  <si>
    <t>丁文龙 
刘学政</t>
  </si>
  <si>
    <t>9787302614647</t>
  </si>
  <si>
    <t>人体解剖学实验教程</t>
  </si>
  <si>
    <t>苗莹莹 
刘恒兴</t>
  </si>
  <si>
    <t>9787564586096</t>
  </si>
  <si>
    <t>医用化学</t>
  </si>
  <si>
    <t>董丽</t>
  </si>
  <si>
    <t>9787564562977</t>
  </si>
  <si>
    <t>医用化学实验教程</t>
  </si>
  <si>
    <t>9787030600509</t>
  </si>
  <si>
    <t>医学高等数学</t>
  </si>
  <si>
    <t>马建忠</t>
  </si>
  <si>
    <t>9787030754264</t>
  </si>
  <si>
    <t>医用物理学</t>
  </si>
  <si>
    <t xml:space="preserve">刘东华 于毅 </t>
  </si>
  <si>
    <t>9787111603689</t>
  </si>
  <si>
    <t>医学物理学实验</t>
  </si>
  <si>
    <t>岳小萍 刘东华</t>
  </si>
  <si>
    <t>9787040599022</t>
  </si>
  <si>
    <t>思想道德与法治</t>
  </si>
  <si>
    <t>沈壮海
王易</t>
  </si>
  <si>
    <t>9787503573064</t>
  </si>
  <si>
    <t>思想道德与法治导学与实践教程</t>
  </si>
  <si>
    <t>蒋利明
韩伟
张静</t>
  </si>
  <si>
    <t>中共中央党校出版社</t>
  </si>
  <si>
    <t>1674-6783 </t>
  </si>
  <si>
    <t>9787115617880</t>
  </si>
  <si>
    <t>大学体育与健康（图解示范+视频指导）</t>
  </si>
  <si>
    <t>袁守龙</t>
  </si>
  <si>
    <t>9787521316988</t>
  </si>
  <si>
    <t>新视野大学英语读写教程1(思政智慧版)</t>
  </si>
  <si>
    <t xml:space="preserve">郑树棠
</t>
  </si>
  <si>
    <t xml:space="preserve">外语教学与研究出版社 
</t>
  </si>
  <si>
    <t>9787521316971</t>
  </si>
  <si>
    <t>新视野大学英语读写教程2(思政智慧版)</t>
  </si>
  <si>
    <t>郑树棠</t>
  </si>
  <si>
    <t>9787521316964</t>
  </si>
  <si>
    <t>新视野大学英语读写教程3(思政智慧版)</t>
  </si>
  <si>
    <t xml:space="preserve">杨小虎
赵勇
</t>
  </si>
  <si>
    <t>9787521316957</t>
  </si>
  <si>
    <t>新视野大学英语读写教程4(思政智慧版)</t>
  </si>
  <si>
    <t>9787513590198</t>
  </si>
  <si>
    <t>新视野大学英语(听说教程)(1)(智慧版)</t>
  </si>
  <si>
    <t>丁雅萍</t>
  </si>
  <si>
    <t xml:space="preserve">外研社    </t>
  </si>
  <si>
    <t>9787513590181</t>
  </si>
  <si>
    <t>新视野大学英语(听说教程)(2)(智慧版)</t>
  </si>
  <si>
    <t>郑树棠等</t>
  </si>
  <si>
    <t>9787513590174</t>
  </si>
  <si>
    <t>新视野大学英语(听说教程)(3)(智慧版)</t>
  </si>
  <si>
    <t>吴勇</t>
  </si>
  <si>
    <t>9787513590167</t>
  </si>
  <si>
    <t>新视野大学英语(听说教程)(4)(智慧版)</t>
  </si>
  <si>
    <t>金霞</t>
  </si>
  <si>
    <t>9787305255229</t>
  </si>
  <si>
    <t>新时代大学进阶英语长篇阅读1</t>
  </si>
  <si>
    <t>石坚
邹申
金雯</t>
  </si>
  <si>
    <t>南京大学出版社</t>
  </si>
  <si>
    <t>9787305255236</t>
  </si>
  <si>
    <t>新时代大学进阶英语长篇阅读2</t>
  </si>
  <si>
    <t>9787305255243</t>
  </si>
  <si>
    <t>新时代大学进阶英语长篇阅读3</t>
  </si>
  <si>
    <t>9787305255250</t>
  </si>
  <si>
    <t>新时代大学进阶英语长篇阅读4</t>
  </si>
  <si>
    <t>9787513556804</t>
  </si>
  <si>
    <t xml:space="preserve">新视野大学英语(1)(综合训练)
 </t>
  </si>
  <si>
    <t>9787513557405</t>
  </si>
  <si>
    <t>新视野大学英语(综合训练)(2)</t>
  </si>
  <si>
    <t>王京华</t>
  </si>
  <si>
    <t>9787513557399</t>
  </si>
  <si>
    <t>新视野大学英语(综合训练)(3)</t>
  </si>
  <si>
    <t>肖飞
董剑桥</t>
  </si>
  <si>
    <t>9787513557412</t>
  </si>
  <si>
    <t>新视野大学英语(综合训练)(4)</t>
  </si>
  <si>
    <t>王广成</t>
  </si>
  <si>
    <t>9787313256553</t>
  </si>
  <si>
    <t>信息技术导论（医学版）</t>
  </si>
  <si>
    <t>靳瑞霞
陈继超
吕莎</t>
  </si>
  <si>
    <t>上海交通大学出版社</t>
  </si>
  <si>
    <t>9787030695819</t>
  </si>
  <si>
    <t>大学生心理健康教程</t>
  </si>
  <si>
    <t>杨世昌</t>
  </si>
  <si>
    <t>9787560894591</t>
  </si>
  <si>
    <t>大学生安全教育</t>
  </si>
  <si>
    <t>胡仕坤</t>
  </si>
  <si>
    <t>9787200105872</t>
  </si>
  <si>
    <t>职业生涯规划</t>
  </si>
  <si>
    <t>肖俭伟</t>
  </si>
  <si>
    <t>北京出版社</t>
  </si>
  <si>
    <t>2023级本科医学影像学</t>
  </si>
  <si>
    <t>苗莹莹
 刘恒兴</t>
  </si>
  <si>
    <t xml:space="preserve">刘东华
于毅 </t>
  </si>
  <si>
    <t>岳小萍
刘东华</t>
  </si>
  <si>
    <t xml:space="preserve">9787115617880 _x000D_
 </t>
  </si>
  <si>
    <t xml:space="preserve">外语教学与研究出版社 </t>
  </si>
  <si>
    <t>杨小虎
赵勇</t>
  </si>
  <si>
    <t xml:space="preserve">石坚
邹申
金雯
</t>
  </si>
  <si>
    <t>新视野大学英语(1)(综合训练)</t>
  </si>
  <si>
    <t>肖飞，董剑桥</t>
  </si>
  <si>
    <t>靳瑞霞、陈继超、吕莎</t>
  </si>
  <si>
    <t>2023级本科医学影像技术</t>
  </si>
  <si>
    <t>丁文龙 刘学政</t>
  </si>
  <si>
    <t>苗莹莹 刘恒兴</t>
  </si>
  <si>
    <t>9787117330268</t>
  </si>
  <si>
    <t>医学影像物理学</t>
  </si>
  <si>
    <t>吉强、洪洋　</t>
  </si>
  <si>
    <t>岳小萍、刘东华</t>
  </si>
  <si>
    <t>9787040589818</t>
  </si>
  <si>
    <t>高等数学（上册）</t>
  </si>
  <si>
    <t>沈壮海、王易</t>
  </si>
  <si>
    <t>蒋利明、韩伟、张静</t>
  </si>
  <si>
    <t>杨小虎，赵勇</t>
  </si>
  <si>
    <t>石坚、邹申、金雯</t>
  </si>
  <si>
    <t>2023级本科眼视光学</t>
  </si>
  <si>
    <t>9787117209816</t>
  </si>
  <si>
    <t>细胞分子生物学与遗传学</t>
  </si>
  <si>
    <t>9787117209809</t>
  </si>
  <si>
    <t>细胞分子生物学与遗传学实验</t>
  </si>
  <si>
    <t>2023级本科护理学</t>
  </si>
  <si>
    <t>9787117325332</t>
  </si>
  <si>
    <t>护理学导论</t>
  </si>
  <si>
    <t>李小妹，冯先琼</t>
  </si>
  <si>
    <t>9787117328074</t>
  </si>
  <si>
    <t>护士人文修养</t>
  </si>
  <si>
    <t>刘义兰、翟慧敏</t>
  </si>
  <si>
    <t>9787564553944</t>
  </si>
  <si>
    <t>人文护理实训教程</t>
  </si>
  <si>
    <t>9787564589127</t>
  </si>
  <si>
    <t>医学专业课程思政案例</t>
  </si>
  <si>
    <t xml:space="preserve">新视野大学英语读写教程1(思政智慧版)
</t>
  </si>
  <si>
    <t>2023级本科助产学</t>
  </si>
  <si>
    <t>9787117334587</t>
  </si>
  <si>
    <t>助产学导论</t>
  </si>
  <si>
    <t>姜梅，陈海英</t>
  </si>
  <si>
    <t xml:space="preserve">新视野大学英语(听说教程)(1)(智慧版)
</t>
  </si>
  <si>
    <t xml:space="preserve">新视野大学英语(听说教程)(2)(智慧版)
</t>
  </si>
  <si>
    <t xml:space="preserve">新视野大学英语(听说教程)(3)(智慧版)
</t>
  </si>
  <si>
    <t xml:space="preserve">新视野大学英语(听说教程)(4)(智慧版)
</t>
  </si>
  <si>
    <t>2023级本科公管教材</t>
  </si>
  <si>
    <t>9787117160827</t>
  </si>
  <si>
    <t>基础医学概要（一）</t>
  </si>
  <si>
    <t>文小军 杨保胜</t>
  </si>
  <si>
    <t>9787040458329</t>
  </si>
  <si>
    <t>管理学</t>
  </si>
  <si>
    <t>2023级本科医疗产品管理</t>
  </si>
  <si>
    <t>9787040585773</t>
  </si>
  <si>
    <t>公共事业管理概论</t>
  </si>
  <si>
    <t xml:space="preserve">杨小虎，赵勇
</t>
  </si>
  <si>
    <t>2023级本科健康服务与管理</t>
  </si>
  <si>
    <t xml:space="preserve">新视野大学英语(1)(综合训练)
</t>
  </si>
  <si>
    <t>2023级本科市场营销</t>
  </si>
  <si>
    <t>2023级本科康复治疗学</t>
  </si>
  <si>
    <t>9787504672544</t>
  </si>
  <si>
    <t>人体解剖学与组织胚胎学实习指导</t>
  </si>
  <si>
    <t>陈开润、邓仁川</t>
  </si>
  <si>
    <t xml:space="preserve">刘东华，于毅 </t>
  </si>
  <si>
    <t>9787117259866</t>
  </si>
  <si>
    <t>康复医学概论</t>
  </si>
  <si>
    <t>王宁华</t>
  </si>
  <si>
    <t>2023级本科康复工程</t>
  </si>
  <si>
    <t>9787117267991</t>
  </si>
  <si>
    <t>功能解剖学</t>
  </si>
  <si>
    <t>汪华侨</t>
  </si>
  <si>
    <t>9787117279758</t>
  </si>
  <si>
    <t>功能解剖学实训指导</t>
  </si>
  <si>
    <t>倪秀芹</t>
  </si>
  <si>
    <t>9787030482235</t>
  </si>
  <si>
    <t>康复医学</t>
  </si>
  <si>
    <t>励建安</t>
  </si>
  <si>
    <t>2023级本科假肢矫形工程</t>
  </si>
  <si>
    <t>2023级本科口腔医学技术</t>
  </si>
  <si>
    <t>9787519272364</t>
  </si>
  <si>
    <t>口腔解剖生理学</t>
  </si>
  <si>
    <t>付升旗</t>
  </si>
  <si>
    <t>9787521436730</t>
  </si>
  <si>
    <t>付升旗、游言文、汪永锋</t>
  </si>
  <si>
    <t>9787519295042</t>
  </si>
  <si>
    <t>组织学与胚胎学实验指导</t>
  </si>
  <si>
    <t>胡利霞</t>
  </si>
  <si>
    <t>世界图书出版社</t>
  </si>
  <si>
    <t>2023级本科生物技术</t>
  </si>
  <si>
    <t>9787121422805</t>
  </si>
  <si>
    <t>生物学基本技能</t>
  </si>
  <si>
    <t>石晓卫 卢龙斗</t>
  </si>
  <si>
    <t>9787040445633</t>
  </si>
  <si>
    <t>生命科学导论</t>
  </si>
  <si>
    <t>张惟杰</t>
  </si>
  <si>
    <t>9787040430431</t>
  </si>
  <si>
    <t>无机及分析化学</t>
  </si>
  <si>
    <t>南京大学《无机及分析化学编写组》</t>
  </si>
  <si>
    <t>9787564564872</t>
  </si>
  <si>
    <t>药学化学实验</t>
  </si>
  <si>
    <t>闫云辉</t>
  </si>
  <si>
    <t>9787111522843</t>
  </si>
  <si>
    <t>大学物理基础教程</t>
  </si>
  <si>
    <t>尹国盛 刘学忠</t>
  </si>
  <si>
    <t>9787111605744</t>
  </si>
  <si>
    <t>物理学实验教程</t>
  </si>
  <si>
    <t>刘东华 于勉 王艳文</t>
  </si>
  <si>
    <t>2023级本科生物工程</t>
  </si>
  <si>
    <t>2023级本科生物制药</t>
  </si>
  <si>
    <t>2023级本科英语教材</t>
  </si>
  <si>
    <t>9787521326765</t>
  </si>
  <si>
    <t>现代大学英语精读1（学生用书）</t>
  </si>
  <si>
    <t>杨立民</t>
  </si>
  <si>
    <t>9787521331899</t>
  </si>
  <si>
    <t>现代大学英语精读2（学生用书）</t>
  </si>
  <si>
    <t>9787521335545</t>
  </si>
  <si>
    <t>现代大学英语精读3（学生用书）</t>
  </si>
  <si>
    <t>9787521341515</t>
  </si>
  <si>
    <t>现代大学英语精读4（学生用书）</t>
  </si>
  <si>
    <t>9787567540972</t>
  </si>
  <si>
    <t>英语听力入门3000（学生用书1）</t>
  </si>
  <si>
    <t>张民伦</t>
  </si>
  <si>
    <t>华东师范大学出版社</t>
  </si>
  <si>
    <t>9787567541863</t>
  </si>
  <si>
    <t>英语听力入门3000（学生用书2）</t>
  </si>
  <si>
    <t>9787567555075</t>
  </si>
  <si>
    <t>英语听力入门3000（学生用书3）</t>
  </si>
  <si>
    <t>9787567558014</t>
  </si>
  <si>
    <t>英语听力入门3000（学生用书4）</t>
  </si>
  <si>
    <t>9787040317510</t>
  </si>
  <si>
    <t>英语泛读教程1</t>
  </si>
  <si>
    <t>刘乃银</t>
  </si>
  <si>
    <t>9787040317503</t>
  </si>
  <si>
    <t>英语泛读教程2</t>
  </si>
  <si>
    <t>9787040320138</t>
  </si>
  <si>
    <t>英语泛读教程3</t>
  </si>
  <si>
    <t>9787040320121</t>
  </si>
  <si>
    <t>英语泛读教程4</t>
  </si>
  <si>
    <t>9787560003122</t>
  </si>
  <si>
    <t>大学一年级英语语音练习手册</t>
  </si>
  <si>
    <t>张冠林</t>
  </si>
  <si>
    <t>9787544671965</t>
  </si>
  <si>
    <t>新编英语语法教程 学生用书</t>
  </si>
  <si>
    <t>章振邦</t>
  </si>
  <si>
    <t>9787544672139</t>
  </si>
  <si>
    <t>新世纪英语专业本科生系列教材（修订版）：口语教程 基础口语</t>
  </si>
  <si>
    <t>何宁, 王守仁</t>
  </si>
  <si>
    <t>9787544660983</t>
  </si>
  <si>
    <t>英语专业本科生教材.修订版：口语教程 英语口语（一书一码）</t>
  </si>
  <si>
    <t>2023级本科药学</t>
  </si>
  <si>
    <t>9787117220965</t>
  </si>
  <si>
    <t>药学导论</t>
  </si>
  <si>
    <t>毕开顺</t>
  </si>
  <si>
    <t>9787117332262</t>
  </si>
  <si>
    <t>无机化学</t>
  </si>
  <si>
    <t>杨晓达</t>
  </si>
  <si>
    <t>2023级本科药物制剂</t>
  </si>
  <si>
    <t>2023级本科医学检验技术</t>
  </si>
  <si>
    <t>9787510081552</t>
  </si>
  <si>
    <t>宋本才 罗秀成</t>
  </si>
  <si>
    <t>西安世图</t>
  </si>
  <si>
    <t>2023级本科生物医学工程</t>
  </si>
  <si>
    <t>2023级本科智能医学工程</t>
  </si>
  <si>
    <t xml:space="preserve">新视野大学英语(1)(综合训练) </t>
  </si>
  <si>
    <t>2023级本科大数据</t>
  </si>
  <si>
    <t>9787121411748</t>
  </si>
  <si>
    <t>计算机网络（第8版）</t>
  </si>
  <si>
    <t>谢希仁</t>
  </si>
  <si>
    <t>2022级专科康复辅助器具</t>
  </si>
  <si>
    <t>9787117306690</t>
  </si>
  <si>
    <t>助听器验配师基础知识</t>
  </si>
  <si>
    <t>张华</t>
  </si>
  <si>
    <t>9787117322713</t>
  </si>
  <si>
    <t>助听器验配师专业技能</t>
  </si>
  <si>
    <t>高等教育</t>
  </si>
  <si>
    <t>2022级专科老年保健与管理</t>
  </si>
  <si>
    <t>9787117274579</t>
  </si>
  <si>
    <t>孙建萍</t>
  </si>
  <si>
    <t>9787117278126</t>
  </si>
  <si>
    <t>社区护理学</t>
  </si>
  <si>
    <t>徐国辉</t>
  </si>
  <si>
    <t>9787117242622</t>
  </si>
  <si>
    <t>老年医学</t>
  </si>
  <si>
    <t>于普林</t>
  </si>
  <si>
    <t>人卫出版社</t>
  </si>
  <si>
    <t>9787301231968</t>
  </si>
  <si>
    <t>老年社会工作理论与实务</t>
  </si>
  <si>
    <t>赵学慧</t>
  </si>
  <si>
    <t>2022级专科医疗器械经营与服务教材</t>
  </si>
  <si>
    <t>9787519755867</t>
  </si>
  <si>
    <t>合同法</t>
  </si>
  <si>
    <t>崔建远</t>
  </si>
  <si>
    <t>法律出版社</t>
  </si>
  <si>
    <t>9787300292403</t>
  </si>
  <si>
    <t>经济学基础</t>
  </si>
  <si>
    <t>吴汉洪</t>
  </si>
  <si>
    <t>9787300283852</t>
  </si>
  <si>
    <t>营销策划：原理与方法</t>
  </si>
  <si>
    <t>左仁淑</t>
  </si>
  <si>
    <t>9787302584223</t>
  </si>
  <si>
    <t>商务谈判</t>
  </si>
  <si>
    <t>李爽</t>
  </si>
  <si>
    <t>9787117258036</t>
  </si>
  <si>
    <t>医疗器械管理与法规</t>
  </si>
  <si>
    <t>蒋海洪</t>
  </si>
  <si>
    <t>9787513269056</t>
  </si>
  <si>
    <t>中医基础理论</t>
  </si>
  <si>
    <t>郑洪新，杨柱</t>
  </si>
  <si>
    <t>2022级专科医疗器械维护与管理</t>
  </si>
  <si>
    <t>9787300283364</t>
  </si>
  <si>
    <t>市场调研实务</t>
  </si>
  <si>
    <t>周宏敏 高捷闻</t>
  </si>
  <si>
    <t>9787117302487</t>
  </si>
  <si>
    <t>黄祥国  李燕</t>
  </si>
  <si>
    <t>9787117221450</t>
  </si>
  <si>
    <t>医学机能学</t>
  </si>
  <si>
    <t>9787040550450</t>
  </si>
  <si>
    <t>单片机原理及接口技术</t>
  </si>
  <si>
    <t>李全利</t>
  </si>
  <si>
    <t xml:space="preserve">MySQL 8.0数据库原理与应用
</t>
  </si>
  <si>
    <t>2022级专科智能医疗装备技术</t>
  </si>
  <si>
    <t>2022级专科虚拟现实技术应用</t>
  </si>
  <si>
    <t>9787115516626</t>
  </si>
  <si>
    <t>Unity 虚拟现实开发实战</t>
  </si>
  <si>
    <t>千锋教育</t>
  </si>
  <si>
    <t>9787115523242</t>
  </si>
  <si>
    <t>HTML5+CSS3网页设计与制作</t>
  </si>
  <si>
    <t>黑马程序员</t>
  </si>
  <si>
    <t>9787111660064</t>
  </si>
  <si>
    <t>Animate CC 2018动画设计与制作</t>
  </si>
  <si>
    <t>龙虎</t>
  </si>
  <si>
    <t>9787111711872</t>
  </si>
  <si>
    <t>UI设计项目教程</t>
  </si>
  <si>
    <t>范云龙 张丹清</t>
  </si>
  <si>
    <t>9787302500094</t>
  </si>
  <si>
    <t>Maya 2018三维动画设计与制作（第二版）</t>
  </si>
  <si>
    <t>刘晓宇 , 潘登</t>
  </si>
  <si>
    <t>9787302609902</t>
  </si>
  <si>
    <t>虚幻引擎（Unreal Engine）基础教程</t>
  </si>
  <si>
    <t xml:space="preserve"> 刘小娟、宋彬</t>
  </si>
  <si>
    <t>2023级专科康复辅助器具技术</t>
  </si>
  <si>
    <t xml:space="preserve"> </t>
  </si>
  <si>
    <t>9787119120553</t>
  </si>
  <si>
    <t>[国规]E时代高职英语教程1（全彩）（含微课）</t>
  </si>
  <si>
    <t>陈杨、潘世英</t>
  </si>
  <si>
    <t>外文社</t>
  </si>
  <si>
    <t>9787119120577</t>
  </si>
  <si>
    <t>[国规]E时代高职英语教程2（全彩）（含微课）</t>
  </si>
  <si>
    <t>曾志颖、吴红梅</t>
  </si>
  <si>
    <t>9787119120560</t>
  </si>
  <si>
    <t>[国规]E时代高职英语教程形成性评估手册1（含微课）</t>
  </si>
  <si>
    <t>陈杨, 潘世英, 主编</t>
  </si>
  <si>
    <t>9787119120584</t>
  </si>
  <si>
    <t>[国规]E时代高职英语教程形成性评估手册2（含微课）</t>
  </si>
  <si>
    <t>9787119110141</t>
  </si>
  <si>
    <t>E时代大学英语视听说教程1</t>
  </si>
  <si>
    <t>E时代大学英语编写组</t>
  </si>
  <si>
    <t>9787119110158</t>
  </si>
  <si>
    <t>E时代大学英语视听说教程2</t>
  </si>
  <si>
    <t>9787119110424</t>
  </si>
  <si>
    <t>E时代大学英语快速阅读1</t>
  </si>
  <si>
    <t>付丽、韩翠萍、王福</t>
  </si>
  <si>
    <t>9787119110431</t>
  </si>
  <si>
    <t>E时代大学英语快速阅读2</t>
  </si>
  <si>
    <t>黄娜、王岩、岳丽娟</t>
  </si>
  <si>
    <t>2023级专科老年保健与管理</t>
  </si>
  <si>
    <t>9787300200675</t>
  </si>
  <si>
    <t>老年学概论</t>
  </si>
  <si>
    <t>邬沧萍</t>
  </si>
  <si>
    <t>2023级专科智能医疗装备技术</t>
  </si>
  <si>
    <t>9787117254632</t>
  </si>
  <si>
    <t>医疗器械概论</t>
  </si>
  <si>
    <t>2023级专科医疗器械维护与管理</t>
  </si>
  <si>
    <t>2023级专科医疗器械经营与服务</t>
  </si>
  <si>
    <t>2023级专科虚拟现实应用技术</t>
  </si>
  <si>
    <t>9787302538691</t>
  </si>
  <si>
    <t>3dsMax 2018动画制作基础教程（第4版）</t>
  </si>
  <si>
    <t>董洁</t>
  </si>
  <si>
    <t>9787111574163</t>
  </si>
  <si>
    <t>Photoshop图形图像处理实用教程</t>
  </si>
  <si>
    <t>彭澎 郭芹</t>
  </si>
  <si>
    <t>2023级专科社区康复</t>
  </si>
  <si>
    <t>9787117284394</t>
  </si>
  <si>
    <t>人体发育学</t>
  </si>
  <si>
    <t>江钟立</t>
  </si>
  <si>
    <t>9787117281409</t>
  </si>
  <si>
    <t>康复医学导论</t>
  </si>
  <si>
    <t>王俊华</t>
  </si>
  <si>
    <t>2022级专升本临床</t>
  </si>
  <si>
    <t>医学微生物学</t>
  </si>
  <si>
    <t>李凡
徐志凯</t>
  </si>
  <si>
    <t>妇产科学</t>
  </si>
  <si>
    <t>儿科学</t>
  </si>
  <si>
    <t>王卫平</t>
  </si>
  <si>
    <t>内科学</t>
  </si>
  <si>
    <t>葛均波</t>
  </si>
  <si>
    <t>神经病学</t>
  </si>
  <si>
    <t>贾建平</t>
  </si>
  <si>
    <t>传染病学</t>
  </si>
  <si>
    <t>李兰娟</t>
  </si>
  <si>
    <t>2022级专升本生物技术</t>
  </si>
  <si>
    <t>9787030375025</t>
  </si>
  <si>
    <t>生物统计学</t>
  </si>
  <si>
    <t>李春喜</t>
  </si>
  <si>
    <t>2022级专升本药学</t>
  </si>
  <si>
    <t>9787117332385</t>
  </si>
  <si>
    <t>生物药剂学与药物动力学</t>
  </si>
  <si>
    <t>尹莉芳</t>
  </si>
  <si>
    <t>生物药剂学与药物动力学实验讲义</t>
  </si>
  <si>
    <t>2022级专升本英语</t>
  </si>
  <si>
    <t>2023级专升本临床</t>
  </si>
  <si>
    <t>姚树桥
杨艳杰</t>
  </si>
  <si>
    <t>2023级专升本生物技术</t>
  </si>
  <si>
    <t>石晓卫 
卢龙斗</t>
  </si>
  <si>
    <t>王林嵩
毛慧玲
张丽霞</t>
  </si>
  <si>
    <t>王林嵩
张丽霞</t>
  </si>
  <si>
    <t>沈萍 
陈向东</t>
  </si>
  <si>
    <t>2023级专升本药学</t>
  </si>
  <si>
    <t>文小军</t>
  </si>
  <si>
    <t>9787302627401</t>
  </si>
  <si>
    <t>张慧英</t>
  </si>
  <si>
    <t>9787117332552</t>
  </si>
  <si>
    <t>有机化学</t>
  </si>
  <si>
    <t>陆涛</t>
  </si>
  <si>
    <t>9787117345682</t>
  </si>
  <si>
    <t>分析化学</t>
  </si>
  <si>
    <t>柴逸峰</t>
  </si>
  <si>
    <t>9787117330909</t>
  </si>
  <si>
    <t>医药数理统计方法</t>
  </si>
  <si>
    <t>高祖新</t>
  </si>
  <si>
    <t>2023级专升本英语</t>
  </si>
  <si>
    <t>英美文学简史及名篇选读</t>
  </si>
  <si>
    <t>田祥斌
朱甫道</t>
  </si>
  <si>
    <t>戴炜栋
何兆熊</t>
  </si>
  <si>
    <t>张培基
陈宏薇
李亚丹</t>
  </si>
  <si>
    <t> 汉英翻译教程</t>
  </si>
  <si>
    <t>龙芸
张淑卿</t>
  </si>
  <si>
    <t>9787521344646</t>
  </si>
  <si>
    <t>新标准日语教程(第一册)(智慧版)</t>
  </si>
  <si>
    <t>冯峰</t>
  </si>
  <si>
    <t>外研社</t>
  </si>
  <si>
    <t>新标准日语教程(第二册)(智慧版)</t>
  </si>
  <si>
    <t>9787521306989</t>
  </si>
  <si>
    <t>跨文化交际：中英文化对比 
（2023版）</t>
  </si>
  <si>
    <t>胡超</t>
  </si>
  <si>
    <t>2023级专升本市场营销</t>
  </si>
  <si>
    <t>9787111574064</t>
  </si>
  <si>
    <t>国际市场营销学</t>
  </si>
  <si>
    <t xml:space="preserve">菲利普R 凯特奥拉Philip R </t>
  </si>
  <si>
    <t>械工业出版社</t>
  </si>
  <si>
    <t>2023级专升本眼视光</t>
  </si>
  <si>
    <t>赵培增 范先群</t>
  </si>
  <si>
    <t>2023级专升本护理学</t>
  </si>
  <si>
    <t>9787117328975</t>
  </si>
  <si>
    <t>新编护理学基础</t>
  </si>
  <si>
    <t>曹梅娟，王克芳</t>
  </si>
  <si>
    <t>9787564564667</t>
  </si>
  <si>
    <t>临床护理实训教程</t>
  </si>
  <si>
    <t>2023级专升本健康服务与管理</t>
  </si>
  <si>
    <t>9787030550804</t>
  </si>
  <si>
    <t>营养学基础</t>
  </si>
  <si>
    <t>张立实，吕晓华</t>
  </si>
  <si>
    <t>2023级专升本康复治疗学</t>
  </si>
  <si>
    <t>9787117282833</t>
  </si>
  <si>
    <t>康复功能评定学实训指导</t>
  </si>
  <si>
    <t>李雪萍</t>
  </si>
  <si>
    <t xml:space="preserve">燕铁斌	</t>
  </si>
  <si>
    <t>2023级专升本口腔医学技术</t>
  </si>
  <si>
    <t>9787117293723</t>
  </si>
  <si>
    <t>何三纲</t>
  </si>
  <si>
    <t>9787571409531</t>
  </si>
  <si>
    <t>牙体形态与功能</t>
  </si>
  <si>
    <t>辛金红、冯梓峻</t>
  </si>
  <si>
    <t>9787117297967</t>
  </si>
  <si>
    <t>牙合学</t>
  </si>
  <si>
    <t>王美青</t>
  </si>
  <si>
    <t>9787117293730</t>
  </si>
  <si>
    <t>口腔正畸学</t>
  </si>
  <si>
    <t>赵志河</t>
  </si>
  <si>
    <t>9787117293754</t>
  </si>
  <si>
    <t>口腔修复学</t>
  </si>
  <si>
    <t>赵铱民</t>
  </si>
  <si>
    <t>9787117283892</t>
  </si>
  <si>
    <t>口腔颌面医学影像诊断学</t>
  </si>
  <si>
    <t>张祖燕</t>
  </si>
  <si>
    <t>种植修复工艺学</t>
  </si>
  <si>
    <t>活动义齿修复工艺学</t>
  </si>
  <si>
    <t>2023级专升本医学检验技术</t>
  </si>
  <si>
    <t>尹一兵 
倪培华</t>
  </si>
  <si>
    <t>许文荣
林东红</t>
  </si>
  <si>
    <t>李金明
刘辉</t>
  </si>
  <si>
    <t>王明旭
赵明杰</t>
  </si>
  <si>
    <t>2023级专升本医学影像技术技术</t>
  </si>
  <si>
    <t>石国明 
韩丰谈</t>
  </si>
  <si>
    <t>余建明
曾勇明</t>
  </si>
  <si>
    <t>余建明
黄小华</t>
  </si>
  <si>
    <t>韩萍
于春水</t>
  </si>
  <si>
    <t>林承光
翟福山</t>
  </si>
  <si>
    <t>2023级专升本智能医学工程</t>
  </si>
  <si>
    <t>9787040513110</t>
  </si>
  <si>
    <t>信号与线性系统分析</t>
  </si>
  <si>
    <t>吴大正</t>
  </si>
  <si>
    <t>9787547848128</t>
  </si>
  <si>
    <t>医学人工智能导论</t>
  </si>
  <si>
    <t>唐子惠，戴伟辉</t>
  </si>
  <si>
    <t>上海科学技术出版社</t>
  </si>
  <si>
    <t>2022级国际学院</t>
  </si>
  <si>
    <t>9787030639394</t>
  </si>
  <si>
    <t>人体解剖学（英文改编版）</t>
  </si>
  <si>
    <t>（美）迈克尔·P.麦金利   刘学政</t>
  </si>
  <si>
    <t>9787117288033</t>
  </si>
  <si>
    <t>Basic Chemistry for Higher Medical Education基础化学（第3版/本科临床配教）</t>
  </si>
  <si>
    <t>魏祖期  傅迎</t>
  </si>
  <si>
    <t>9787030425140</t>
  </si>
  <si>
    <t>医学物理学 英文版</t>
  </si>
  <si>
    <t>陈艳霞</t>
  </si>
  <si>
    <t>中国科学院教材建设专家委员会规划教材、全国高等医药院校规划教材</t>
  </si>
  <si>
    <t>9787302497677</t>
  </si>
  <si>
    <t>医学细胞生物学 MEDICAL CELL BIOLOGY</t>
  </si>
  <si>
    <t>(美) 史蒂文·R.古德曼 (Steven R.Goodman) , 著</t>
  </si>
  <si>
    <t>新视野大学英语(1)(综合训练)</t>
    <phoneticPr fontId="7" type="noConversion"/>
  </si>
  <si>
    <r>
      <t>郑彦云</t>
    </r>
    <r>
      <rPr>
        <sz val="10"/>
        <color indexed="63"/>
        <rFont val="微软雅黑"/>
        <family val="2"/>
        <charset val="134"/>
      </rPr>
      <t> </t>
    </r>
  </si>
  <si>
    <t>丁文龙  刘学政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</si>
</sst>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0.00_);\(0.00\)"/>
    <numFmt numFmtId="179" formatCode="0_ "/>
    <numFmt numFmtId="180" formatCode="0.00_ "/>
    <numFmt numFmtId="181" formatCode="0.0%"/>
  </numFmts>
  <fonts count="22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indexed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rgb="FFC00000"/>
      <name val="微软雅黑"/>
      <family val="2"/>
      <charset val="134"/>
    </font>
    <font>
      <sz val="10"/>
      <color rgb="FF365899"/>
      <name val="微软雅黑"/>
      <family val="2"/>
      <charset val="134"/>
    </font>
    <font>
      <sz val="10"/>
      <color indexed="63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color rgb="FFC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/>
  </cellStyleXfs>
  <cellXfs count="1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9" fontId="3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8" fontId="0" fillId="0" borderId="0" xfId="0" applyNumberFormat="1" applyBorder="1" applyAlignment="1">
      <alignment horizontal="left" vertical="center"/>
    </xf>
    <xf numFmtId="9" fontId="0" fillId="0" borderId="0" xfId="0" applyNumberForma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8" fontId="10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8" fontId="11" fillId="0" borderId="0" xfId="0" applyNumberFormat="1" applyFont="1" applyFill="1" applyBorder="1" applyAlignment="1">
      <alignment horizontal="center"/>
    </xf>
    <xf numFmtId="9" fontId="11" fillId="0" borderId="0" xfId="1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178" fontId="12" fillId="0" borderId="0" xfId="0" applyNumberFormat="1" applyFont="1" applyBorder="1" applyAlignment="1">
      <alignment horizontal="left" vertical="center"/>
    </xf>
    <xf numFmtId="9" fontId="12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left"/>
    </xf>
    <xf numFmtId="179" fontId="12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178" fontId="12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78" fontId="12" fillId="0" borderId="0" xfId="0" applyNumberFormat="1" applyFont="1" applyAlignment="1">
      <alignment horizontal="left" vertical="center"/>
    </xf>
    <xf numFmtId="9" fontId="12" fillId="0" borderId="0" xfId="0" applyNumberFormat="1" applyFont="1" applyAlignment="1">
      <alignment horizontal="left" vertical="center"/>
    </xf>
    <xf numFmtId="178" fontId="9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78" fontId="11" fillId="0" borderId="0" xfId="0" applyNumberFormat="1" applyFont="1" applyFill="1" applyBorder="1" applyAlignment="1">
      <alignment horizontal="left"/>
    </xf>
    <xf numFmtId="9" fontId="11" fillId="0" borderId="0" xfId="1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 vertical="center" wrapText="1"/>
    </xf>
    <xf numFmtId="178" fontId="13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178" fontId="9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>
      <alignment vertical="center"/>
    </xf>
    <xf numFmtId="181" fontId="15" fillId="0" borderId="0" xfId="1" applyNumberFormat="1" applyFont="1" applyFill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9" fontId="8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49" fontId="11" fillId="0" borderId="0" xfId="1" applyNumberFormat="1" applyFont="1" applyFill="1" applyBorder="1" applyAlignment="1">
      <alignment horizontal="center"/>
    </xf>
    <xf numFmtId="178" fontId="11" fillId="0" borderId="0" xfId="1" applyNumberFormat="1" applyFont="1" applyFill="1" applyBorder="1" applyAlignment="1">
      <alignment horizontal="center"/>
    </xf>
    <xf numFmtId="9" fontId="11" fillId="0" borderId="0" xfId="0" applyNumberFormat="1" applyFont="1" applyFill="1" applyBorder="1" applyAlignment="1">
      <alignment horizontal="center"/>
    </xf>
    <xf numFmtId="0" fontId="12" fillId="0" borderId="0" xfId="0" applyFont="1">
      <alignment vertical="center"/>
    </xf>
    <xf numFmtId="49" fontId="12" fillId="0" borderId="0" xfId="0" applyNumberFormat="1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9" fontId="12" fillId="0" borderId="0" xfId="0" applyNumberFormat="1" applyFont="1" applyFill="1" applyBorder="1" applyAlignment="1" applyProtection="1">
      <alignment horizontal="left" vertical="center"/>
    </xf>
    <xf numFmtId="178" fontId="12" fillId="0" borderId="0" xfId="0" applyNumberFormat="1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178" fontId="17" fillId="0" borderId="0" xfId="0" applyNumberFormat="1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9" fontId="8" fillId="0" borderId="0" xfId="0" applyNumberFormat="1" applyFont="1" applyFill="1" applyAlignment="1">
      <alignment horizontal="center" vertical="center" wrapText="1"/>
    </xf>
    <xf numFmtId="180" fontId="11" fillId="0" borderId="0" xfId="0" applyNumberFormat="1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 vertical="center"/>
    </xf>
    <xf numFmtId="180" fontId="12" fillId="0" borderId="0" xfId="0" applyNumberFormat="1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179" fontId="12" fillId="0" borderId="0" xfId="0" applyNumberFormat="1" applyFont="1" applyFill="1" applyBorder="1" applyAlignment="1">
      <alignment horizontal="left" vertical="center" wrapText="1"/>
    </xf>
    <xf numFmtId="2" fontId="15" fillId="0" borderId="0" xfId="0" applyNumberFormat="1" applyFont="1" applyFill="1" applyBorder="1" applyAlignment="1"/>
    <xf numFmtId="9" fontId="15" fillId="0" borderId="0" xfId="1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9" fontId="8" fillId="0" borderId="0" xfId="0" applyNumberFormat="1" applyFont="1" applyFill="1" applyAlignment="1">
      <alignment horizontal="center" vertical="center" wrapText="1"/>
    </xf>
    <xf numFmtId="9" fontId="8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178" fontId="8" fillId="0" borderId="0" xfId="0" applyNumberFormat="1" applyFont="1" applyFill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left" vertical="center"/>
    </xf>
    <xf numFmtId="9" fontId="15" fillId="0" borderId="0" xfId="0" applyNumberFormat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 wrapText="1"/>
    </xf>
    <xf numFmtId="49" fontId="12" fillId="0" borderId="0" xfId="2" applyNumberFormat="1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49" fontId="12" fillId="0" borderId="0" xfId="0" quotePrefix="1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178" fontId="8" fillId="0" borderId="0" xfId="0" applyNumberFormat="1" applyFont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Border="1" applyAlignment="1">
      <alignment horizontal="center" vertical="center" wrapText="1"/>
    </xf>
    <xf numFmtId="178" fontId="12" fillId="0" borderId="0" xfId="0" applyNumberFormat="1" applyFont="1" applyBorder="1">
      <alignment vertical="center"/>
    </xf>
    <xf numFmtId="178" fontId="9" fillId="0" borderId="0" xfId="0" applyNumberFormat="1" applyFont="1" applyBorder="1">
      <alignment vertical="center"/>
    </xf>
    <xf numFmtId="0" fontId="21" fillId="0" borderId="0" xfId="0" applyFont="1" applyBorder="1">
      <alignment vertical="center"/>
    </xf>
  </cellXfs>
  <cellStyles count="3">
    <cellStyle name="百分比" xfId="1" builtinId="5"/>
    <cellStyle name="常规" xfId="0" builtinId="0"/>
    <cellStyle name="常规 8" xfId="2"/>
  </cellStyles>
  <dxfs count="0"/>
  <tableStyles count="0" defaultTableStyle="TableStyleMedium2" defaultPivotStyle="PivotStyleLight16"/>
  <colors>
    <mruColors>
      <color rgb="FF333333"/>
      <color rgb="FF365899"/>
      <color rgb="FFC000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96</xdr:row>
      <xdr:rowOff>0</xdr:rowOff>
    </xdr:from>
    <xdr:to>
      <xdr:col>2</xdr:col>
      <xdr:colOff>918210</xdr:colOff>
      <xdr:row>97</xdr:row>
      <xdr:rowOff>16510</xdr:rowOff>
    </xdr:to>
    <xdr:pic>
      <xdr:nvPicPr>
        <xdr:cNvPr id="29095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900" y="17068800"/>
          <a:ext cx="918210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918210</xdr:colOff>
      <xdr:row>97</xdr:row>
      <xdr:rowOff>16510</xdr:rowOff>
    </xdr:to>
    <xdr:pic>
      <xdr:nvPicPr>
        <xdr:cNvPr id="29096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900" y="17068800"/>
          <a:ext cx="918210" cy="194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916940</xdr:colOff>
      <xdr:row>29</xdr:row>
      <xdr:rowOff>202565</xdr:rowOff>
    </xdr:to>
    <xdr:pic>
      <xdr:nvPicPr>
        <xdr:cNvPr id="4499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6111875"/>
          <a:ext cx="9169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916940</xdr:colOff>
      <xdr:row>29</xdr:row>
      <xdr:rowOff>202565</xdr:rowOff>
    </xdr:to>
    <xdr:pic>
      <xdr:nvPicPr>
        <xdr:cNvPr id="4500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6111875"/>
          <a:ext cx="916940" cy="2025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3-2024&#23398;&#24180;&#31532;&#19968;&#23398;&#26399;&#21508;&#19987;&#19994;&#23398;&#29983;&#25945;&#26448;&#36153;&#32467;&#31639;&#32467;&#26524;&#20844;&#31034;&#36890;&#30693;/10.18&#19977;&#20840;&#23398;&#38498;23&#31179;&#23395;&#23398;&#29983;&#23545;&#36134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生主单"/>
      <sheetName val="学生明细"/>
    </sheetNames>
    <sheetDataSet>
      <sheetData sheetId="0" refreshError="1"/>
      <sheetData sheetId="1">
        <row r="2">
          <cell r="D2" t="str">
            <v>9787040599008</v>
          </cell>
          <cell r="E2" t="str">
            <v>马克思主义基本原理（2023年版）</v>
          </cell>
          <cell r="F2" t="str">
            <v>本书编写组</v>
          </cell>
          <cell r="G2" t="str">
            <v>高等教育</v>
          </cell>
          <cell r="H2">
            <v>23</v>
          </cell>
          <cell r="I2">
            <v>1</v>
          </cell>
        </row>
        <row r="3">
          <cell r="D3" t="str">
            <v>9787560893501</v>
          </cell>
          <cell r="E3" t="str">
            <v>美好前程-大学生创新创业教育</v>
          </cell>
          <cell r="F3" t="str">
            <v>梁莹</v>
          </cell>
          <cell r="G3" t="str">
            <v>同济大学</v>
          </cell>
          <cell r="H3">
            <v>45</v>
          </cell>
          <cell r="I3">
            <v>0.75</v>
          </cell>
        </row>
        <row r="4">
          <cell r="D4" t="str">
            <v>1674-6783</v>
          </cell>
          <cell r="E4" t="str">
            <v>时事报告大学生版（2023-2024学年度/上学期/高校形势与政策课专用）</v>
          </cell>
          <cell r="F4" t="str">
            <v>本书编写组</v>
          </cell>
          <cell r="G4" t="str">
            <v>时事报告</v>
          </cell>
          <cell r="H4">
            <v>20</v>
          </cell>
          <cell r="I4">
            <v>0.75</v>
          </cell>
        </row>
        <row r="5">
          <cell r="D5" t="str">
            <v>9787560893501</v>
          </cell>
          <cell r="E5" t="str">
            <v>美好前程-大学生创新创业教育</v>
          </cell>
          <cell r="F5" t="str">
            <v>梁莹</v>
          </cell>
          <cell r="G5" t="str">
            <v>同济大学</v>
          </cell>
          <cell r="H5">
            <v>45</v>
          </cell>
          <cell r="I5">
            <v>0.75</v>
          </cell>
        </row>
        <row r="6">
          <cell r="D6" t="str">
            <v>9787117345644</v>
          </cell>
          <cell r="E6" t="str">
            <v>药剂学（第9版/本科药学/配增值）</v>
          </cell>
          <cell r="F6" t="str">
            <v>方亮</v>
          </cell>
          <cell r="G6" t="str">
            <v>人民卫生</v>
          </cell>
          <cell r="H6">
            <v>95</v>
          </cell>
          <cell r="I6">
            <v>0.75</v>
          </cell>
        </row>
        <row r="7">
          <cell r="D7" t="str">
            <v>9787040513042</v>
          </cell>
          <cell r="E7" t="str">
            <v>现代分子生物学（第5版）</v>
          </cell>
          <cell r="F7" t="str">
            <v>朱玉贤，李毅，郑晓峰等</v>
          </cell>
          <cell r="G7" t="str">
            <v>高等教育</v>
          </cell>
          <cell r="H7">
            <v>78</v>
          </cell>
          <cell r="I7">
            <v>0.78</v>
          </cell>
        </row>
        <row r="8">
          <cell r="D8" t="str">
            <v>9787030611970</v>
          </cell>
          <cell r="E8" t="str">
            <v>细胞生物学</v>
          </cell>
          <cell r="F8" t="str">
            <v>梁卫红, 主编</v>
          </cell>
          <cell r="G8" t="str">
            <v>科学出版</v>
          </cell>
          <cell r="H8">
            <v>79</v>
          </cell>
          <cell r="I8">
            <v>0.75</v>
          </cell>
        </row>
        <row r="9">
          <cell r="D9" t="str">
            <v>9787117331937</v>
          </cell>
          <cell r="E9" t="str">
            <v>天然药物化学（第8版/本科药学/配增值）</v>
          </cell>
          <cell r="F9" t="str">
            <v>华会明,娄红祥</v>
          </cell>
          <cell r="G9" t="str">
            <v>人民卫生</v>
          </cell>
          <cell r="H9">
            <v>98</v>
          </cell>
          <cell r="I9">
            <v>0.75</v>
          </cell>
        </row>
        <row r="10">
          <cell r="D10" t="str">
            <v>9787566206046</v>
          </cell>
          <cell r="E10" t="str">
            <v>医学细胞生物学实验指导（杨保胜、丰慧根）</v>
          </cell>
          <cell r="F10" t="str">
            <v>杨保胜、丰慧根</v>
          </cell>
          <cell r="G10" t="str">
            <v>四军大</v>
          </cell>
          <cell r="H10">
            <v>33</v>
          </cell>
          <cell r="I10">
            <v>0.75</v>
          </cell>
        </row>
        <row r="11">
          <cell r="D11" t="str">
            <v>9787030449214</v>
          </cell>
          <cell r="E11" t="str">
            <v>酶工程（第二版）</v>
          </cell>
          <cell r="F11" t="str">
            <v>陈守文</v>
          </cell>
          <cell r="G11" t="str">
            <v>科学出版</v>
          </cell>
          <cell r="H11">
            <v>59.8</v>
          </cell>
          <cell r="I11">
            <v>0.75</v>
          </cell>
        </row>
        <row r="12">
          <cell r="D12" t="str">
            <v>9787122233615</v>
          </cell>
          <cell r="E12" t="str">
            <v>生物工艺原理(贺小贤)第三版)</v>
          </cell>
          <cell r="F12" t="str">
            <v>贺小贤</v>
          </cell>
          <cell r="G12" t="str">
            <v>化学工业</v>
          </cell>
          <cell r="H12">
            <v>55</v>
          </cell>
          <cell r="I12">
            <v>0.75</v>
          </cell>
        </row>
        <row r="13">
          <cell r="D13" t="str">
            <v>9787030375025</v>
          </cell>
          <cell r="E13" t="str">
            <v>生物统计学（第五版）</v>
          </cell>
          <cell r="F13" t="str">
            <v>李春喜 姜丽娜 邵云 张黛静</v>
          </cell>
          <cell r="G13" t="str">
            <v>科学出版</v>
          </cell>
          <cell r="H13">
            <v>55</v>
          </cell>
          <cell r="I13">
            <v>0.75</v>
          </cell>
        </row>
        <row r="14">
          <cell r="D14" t="str">
            <v>9787117332385</v>
          </cell>
          <cell r="E14" t="str">
            <v>生物药剂学与药物动力学（第6版本科药学配增值 ）</v>
          </cell>
          <cell r="F14" t="str">
            <v>尹莉芳,张娜</v>
          </cell>
          <cell r="G14" t="str">
            <v>人民卫生</v>
          </cell>
          <cell r="H14">
            <v>86</v>
          </cell>
          <cell r="I14">
            <v>0.75</v>
          </cell>
        </row>
        <row r="15">
          <cell r="D15" t="str">
            <v>9787117223737</v>
          </cell>
          <cell r="E15" t="str">
            <v>药学分子生物学（第5版/本科药学/配增值）</v>
          </cell>
          <cell r="F15" t="str">
            <v>张景海</v>
          </cell>
          <cell r="G15" t="str">
            <v>人民卫生</v>
          </cell>
          <cell r="H15">
            <v>42</v>
          </cell>
          <cell r="I15">
            <v>0.75</v>
          </cell>
        </row>
        <row r="16">
          <cell r="D16" t="str">
            <v>9787117247733</v>
          </cell>
          <cell r="E16" t="str">
            <v>眼视光器械学(第3版)</v>
          </cell>
          <cell r="F16" t="str">
            <v>刘党会</v>
          </cell>
          <cell r="G16" t="str">
            <v>人民卫生</v>
          </cell>
          <cell r="H16">
            <v>60</v>
          </cell>
          <cell r="I16">
            <v>0.75</v>
          </cell>
        </row>
        <row r="17">
          <cell r="D17" t="str">
            <v>9787117328296</v>
          </cell>
          <cell r="E17" t="str">
            <v>中医护理学（ 第5版/本科护理/配增值）七轮</v>
          </cell>
          <cell r="F17" t="str">
            <v>孙秋华</v>
          </cell>
          <cell r="G17" t="str">
            <v>人民卫生</v>
          </cell>
          <cell r="H17">
            <v>59</v>
          </cell>
          <cell r="I17">
            <v>0.75</v>
          </cell>
        </row>
        <row r="18">
          <cell r="D18" t="str">
            <v>9787117324366</v>
          </cell>
          <cell r="E18" t="str">
            <v>儿科护理学 （第7版/本科护理/配增值）七轮</v>
          </cell>
          <cell r="F18" t="str">
            <v>崔焱,张玉侠</v>
          </cell>
          <cell r="G18" t="str">
            <v>人民卫生</v>
          </cell>
          <cell r="H18">
            <v>88</v>
          </cell>
          <cell r="I18">
            <v>0.75</v>
          </cell>
        </row>
        <row r="19">
          <cell r="D19" t="str">
            <v>9787030608864</v>
          </cell>
          <cell r="E19" t="str">
            <v>细胞工程实验技术</v>
          </cell>
          <cell r="F19" t="str">
            <v>杨淑慎</v>
          </cell>
          <cell r="G19" t="str">
            <v>科学出版</v>
          </cell>
          <cell r="H19">
            <v>49.8</v>
          </cell>
          <cell r="I19">
            <v>0.75</v>
          </cell>
        </row>
        <row r="20">
          <cell r="D20" t="str">
            <v>9787117331937</v>
          </cell>
          <cell r="E20" t="str">
            <v>天然药物化学（第8版/本科药学/配增值）</v>
          </cell>
          <cell r="F20" t="str">
            <v>华会明,娄红祥</v>
          </cell>
          <cell r="G20" t="str">
            <v>人民卫生</v>
          </cell>
          <cell r="H20">
            <v>98</v>
          </cell>
          <cell r="I20">
            <v>0.75</v>
          </cell>
        </row>
        <row r="21">
          <cell r="D21" t="str">
            <v>9787117247375</v>
          </cell>
          <cell r="E21" t="str">
            <v>眼镜学（第3版/本科眼视光/配增值</v>
          </cell>
          <cell r="F21" t="str">
            <v>瞿佳,陈浩</v>
          </cell>
          <cell r="G21" t="str">
            <v>人民卫生</v>
          </cell>
          <cell r="H21">
            <v>58</v>
          </cell>
          <cell r="I21">
            <v>0.75</v>
          </cell>
        </row>
        <row r="22">
          <cell r="D22" t="str">
            <v>9787030379962</v>
          </cell>
          <cell r="E22" t="str">
            <v>医用电子仪器</v>
          </cell>
          <cell r="F22" t="str">
            <v>漆小平,付峰</v>
          </cell>
          <cell r="G22" t="str">
            <v>科学出版</v>
          </cell>
          <cell r="H22">
            <v>69.8</v>
          </cell>
          <cell r="I22">
            <v>0.75</v>
          </cell>
        </row>
        <row r="23">
          <cell r="D23" t="str">
            <v>9787117345644</v>
          </cell>
          <cell r="E23" t="str">
            <v>药剂学（第9版/本科药学/配增值）</v>
          </cell>
          <cell r="F23" t="str">
            <v>方亮</v>
          </cell>
          <cell r="G23" t="str">
            <v>人民卫生</v>
          </cell>
          <cell r="H23">
            <v>95</v>
          </cell>
          <cell r="I23">
            <v>0.75</v>
          </cell>
        </row>
        <row r="24">
          <cell r="D24" t="str">
            <v>9787117339124</v>
          </cell>
          <cell r="E24" t="str">
            <v>助产学（第2版/本科助产/配增值）</v>
          </cell>
          <cell r="F24" t="str">
            <v>余艳红,杨慧霞</v>
          </cell>
          <cell r="G24" t="str">
            <v>人民卫生</v>
          </cell>
          <cell r="H24">
            <v>128</v>
          </cell>
          <cell r="I24">
            <v>0.75</v>
          </cell>
        </row>
        <row r="25">
          <cell r="D25" t="str">
            <v>9787117280037</v>
          </cell>
          <cell r="E25" t="str">
            <v>作业治疗学学习指导及习题集（第2版/本科康复配套）</v>
          </cell>
          <cell r="F25" t="str">
            <v>李奎成</v>
          </cell>
          <cell r="G25" t="str">
            <v>人民卫生</v>
          </cell>
          <cell r="H25">
            <v>28</v>
          </cell>
          <cell r="I25">
            <v>0.75</v>
          </cell>
        </row>
        <row r="26">
          <cell r="D26" t="str">
            <v>9787117261050</v>
          </cell>
          <cell r="E26" t="str">
            <v>物理治疗学（第3版/本科康复/配增值）</v>
          </cell>
          <cell r="F26" t="str">
            <v>燕铁斌, 主编</v>
          </cell>
          <cell r="G26" t="str">
            <v>人民卫生</v>
          </cell>
          <cell r="H26">
            <v>89</v>
          </cell>
          <cell r="I26">
            <v>0.75</v>
          </cell>
        </row>
        <row r="27">
          <cell r="D27" t="str">
            <v>9787117247368</v>
          </cell>
          <cell r="E27" t="str">
            <v>接触镜学（第3版/本科眼视光专业用）</v>
          </cell>
          <cell r="F27" t="str">
            <v>吕帆</v>
          </cell>
          <cell r="G27" t="str">
            <v>人民卫生</v>
          </cell>
          <cell r="H27">
            <v>56</v>
          </cell>
          <cell r="I27">
            <v>0.75</v>
          </cell>
        </row>
        <row r="28">
          <cell r="D28" t="str">
            <v>9787117263269</v>
          </cell>
          <cell r="E28" t="str">
            <v>康复心理学（第2版/本科康复/配增值）</v>
          </cell>
          <cell r="F28" t="str">
            <v>李静、宋为群</v>
          </cell>
          <cell r="G28" t="str">
            <v>人民卫生</v>
          </cell>
          <cell r="H28">
            <v>45</v>
          </cell>
          <cell r="I28">
            <v>0.75</v>
          </cell>
        </row>
        <row r="29">
          <cell r="D29" t="str">
            <v>9787117339131</v>
          </cell>
          <cell r="E29" t="str">
            <v>药物分析（第9版/本科药学/配增值）</v>
          </cell>
          <cell r="F29" t="str">
            <v>杭太俊</v>
          </cell>
          <cell r="G29" t="str">
            <v>人民卫生</v>
          </cell>
          <cell r="H29">
            <v>108</v>
          </cell>
          <cell r="I29">
            <v>0.75</v>
          </cell>
        </row>
        <row r="30">
          <cell r="D30" t="str">
            <v>9787030408112</v>
          </cell>
          <cell r="E30" t="str">
            <v>遗传学实验（第2版/卢龙斗）</v>
          </cell>
          <cell r="F30" t="str">
            <v>卢龙斗</v>
          </cell>
          <cell r="G30" t="str">
            <v>科学出版</v>
          </cell>
          <cell r="H30">
            <v>45</v>
          </cell>
          <cell r="I30">
            <v>0.75</v>
          </cell>
        </row>
        <row r="31">
          <cell r="D31" t="str">
            <v>9787115598486</v>
          </cell>
          <cell r="E31" t="str">
            <v>机器学习（第2版）</v>
          </cell>
          <cell r="F31" t="str">
            <v>赵卫东 董亮</v>
          </cell>
          <cell r="G31" t="str">
            <v>人民邮电</v>
          </cell>
          <cell r="H31">
            <v>89.8</v>
          </cell>
          <cell r="I31">
            <v>0.75</v>
          </cell>
        </row>
        <row r="32">
          <cell r="D32" t="str">
            <v>9787117216210</v>
          </cell>
          <cell r="E32" t="str">
            <v>临床医学概要（本科检验技术/配增值）</v>
          </cell>
          <cell r="F32" t="str">
            <v>陈尔真 刘成玉</v>
          </cell>
          <cell r="G32" t="str">
            <v>人民卫生</v>
          </cell>
          <cell r="H32">
            <v>96</v>
          </cell>
          <cell r="I32">
            <v>0.75</v>
          </cell>
        </row>
        <row r="33">
          <cell r="D33" t="str">
            <v>9787122233615</v>
          </cell>
          <cell r="E33" t="str">
            <v>生物工艺原理(贺小贤)第三版)</v>
          </cell>
          <cell r="F33" t="str">
            <v>贺小贤</v>
          </cell>
          <cell r="G33" t="str">
            <v>化学工业</v>
          </cell>
          <cell r="H33">
            <v>55</v>
          </cell>
          <cell r="I33">
            <v>0.75</v>
          </cell>
        </row>
        <row r="34">
          <cell r="D34" t="str">
            <v>9787115502179</v>
          </cell>
          <cell r="E34" t="str">
            <v>Hadoop大数据开发实战</v>
          </cell>
          <cell r="F34" t="str">
            <v>杨力</v>
          </cell>
          <cell r="G34" t="str">
            <v>人民邮电</v>
          </cell>
          <cell r="H34">
            <v>49.8</v>
          </cell>
          <cell r="I34">
            <v>0.75</v>
          </cell>
        </row>
        <row r="35">
          <cell r="D35" t="str">
            <v>9787122350572</v>
          </cell>
          <cell r="E35" t="str">
            <v>药物制剂工程技术与设备（张洪斌）（第三版）</v>
          </cell>
          <cell r="F35" t="str">
            <v>张洪斌, 主编</v>
          </cell>
          <cell r="G35" t="str">
            <v>化学工业</v>
          </cell>
          <cell r="H35">
            <v>68</v>
          </cell>
          <cell r="I35">
            <v>0.75</v>
          </cell>
        </row>
        <row r="36">
          <cell r="D36" t="str">
            <v>9787115580634</v>
          </cell>
          <cell r="E36" t="str">
            <v>数据采集与预处理</v>
          </cell>
          <cell r="F36" t="str">
            <v>林子雨</v>
          </cell>
          <cell r="G36" t="str">
            <v>人民邮电</v>
          </cell>
          <cell r="H36">
            <v>59.8</v>
          </cell>
          <cell r="I36">
            <v>0.75</v>
          </cell>
        </row>
        <row r="37">
          <cell r="D37" t="str">
            <v>9787122286864</v>
          </cell>
          <cell r="E37" t="str">
            <v>药物合成反应 第4版</v>
          </cell>
          <cell r="F37" t="str">
            <v>闻韧, 主编</v>
          </cell>
          <cell r="G37" t="str">
            <v>化学工业</v>
          </cell>
          <cell r="H37">
            <v>49.8</v>
          </cell>
          <cell r="I37">
            <v>0.75</v>
          </cell>
        </row>
        <row r="38">
          <cell r="D38" t="str">
            <v>9787308194372</v>
          </cell>
          <cell r="E38" t="str">
            <v>健康传播概论</v>
          </cell>
          <cell r="F38" t="str">
            <v>周军编著</v>
          </cell>
          <cell r="G38" t="str">
            <v>浙江大学</v>
          </cell>
          <cell r="H38">
            <v>32</v>
          </cell>
          <cell r="I38">
            <v>0.75</v>
          </cell>
        </row>
        <row r="39">
          <cell r="D39" t="str">
            <v>9787117266765</v>
          </cell>
          <cell r="E39" t="str">
            <v>医学统计学（第7版/本科临床/配增值）九轮</v>
          </cell>
          <cell r="F39" t="str">
            <v>李康、贺佳</v>
          </cell>
          <cell r="G39" t="str">
            <v>人民卫生</v>
          </cell>
          <cell r="H39">
            <v>49</v>
          </cell>
          <cell r="I39">
            <v>0.75</v>
          </cell>
        </row>
        <row r="40">
          <cell r="D40" t="str">
            <v>9787115546197</v>
          </cell>
          <cell r="E40" t="str">
            <v>计算机视觉教程（微课版 第3版）</v>
          </cell>
          <cell r="F40" t="str">
            <v>章毓晋</v>
          </cell>
          <cell r="G40" t="str">
            <v>人民邮电</v>
          </cell>
          <cell r="H40">
            <v>79.8</v>
          </cell>
          <cell r="I40">
            <v>0.75</v>
          </cell>
        </row>
        <row r="41">
          <cell r="D41" t="str">
            <v>9787117333047</v>
          </cell>
          <cell r="E41" t="str">
            <v>医学影像诊断学（第5版/本科影像/配增值）</v>
          </cell>
          <cell r="F41" t="str">
            <v>于春水,郑传胜,王振常</v>
          </cell>
          <cell r="G41" t="str">
            <v>人民卫生</v>
          </cell>
          <cell r="H41">
            <v>138</v>
          </cell>
          <cell r="I41">
            <v>0.75</v>
          </cell>
        </row>
        <row r="42">
          <cell r="D42" t="str">
            <v>9787521414998</v>
          </cell>
          <cell r="E42" t="str">
            <v>工业药剂学 第4版</v>
          </cell>
          <cell r="F42" t="str">
            <v>潘卫三,杨星钢</v>
          </cell>
          <cell r="G42" t="str">
            <v>中国医科</v>
          </cell>
          <cell r="H42">
            <v>85</v>
          </cell>
          <cell r="I42">
            <v>0.75</v>
          </cell>
        </row>
        <row r="43">
          <cell r="D43" t="str">
            <v>9787117263061</v>
          </cell>
          <cell r="E43" t="str">
            <v>物理治疗学实训指导（第2版/本科康复配教）</v>
          </cell>
          <cell r="F43" t="str">
            <v>吴军, 主编</v>
          </cell>
          <cell r="G43" t="str">
            <v>人民卫生</v>
          </cell>
          <cell r="H43">
            <v>32</v>
          </cell>
          <cell r="I43">
            <v>0.75</v>
          </cell>
        </row>
        <row r="44">
          <cell r="D44" t="str">
            <v>9787117228756</v>
          </cell>
          <cell r="E44" t="str">
            <v>医学影像设备学(本科影像技术/配增值)</v>
          </cell>
          <cell r="F44" t="str">
            <v>石明国、韩丰谈</v>
          </cell>
          <cell r="G44" t="str">
            <v>人民卫生</v>
          </cell>
          <cell r="H44">
            <v>68</v>
          </cell>
          <cell r="I44">
            <v>0.75</v>
          </cell>
        </row>
        <row r="45">
          <cell r="D45" t="str">
            <v>9787030205940</v>
          </cell>
          <cell r="E45" t="str">
            <v>医疗器械注册与管理</v>
          </cell>
          <cell r="F45" t="str">
            <v>黄嘉华</v>
          </cell>
          <cell r="G45" t="str">
            <v>科学出版</v>
          </cell>
          <cell r="H45">
            <v>98</v>
          </cell>
          <cell r="I45">
            <v>0.75</v>
          </cell>
        </row>
        <row r="46">
          <cell r="D46" t="str">
            <v>9787117201063</v>
          </cell>
          <cell r="E46" t="str">
            <v>临床基础检验学技术（本科检验技术/许文荣）</v>
          </cell>
          <cell r="F46" t="str">
            <v>许文荣</v>
          </cell>
          <cell r="G46" t="str">
            <v>人民卫生</v>
          </cell>
          <cell r="H46">
            <v>76</v>
          </cell>
          <cell r="I46">
            <v>0.75</v>
          </cell>
        </row>
        <row r="47">
          <cell r="D47" t="str">
            <v>9787115524393</v>
          </cell>
          <cell r="E47" t="str">
            <v>Spark编程基础（Python版）</v>
          </cell>
          <cell r="F47" t="str">
            <v>林子雨</v>
          </cell>
          <cell r="G47" t="str">
            <v>人民邮电</v>
          </cell>
          <cell r="H47">
            <v>49.8</v>
          </cell>
          <cell r="I47">
            <v>0.75</v>
          </cell>
        </row>
        <row r="48">
          <cell r="D48" t="str">
            <v>9787117331449</v>
          </cell>
          <cell r="E48" t="str">
            <v>精神科护理学（第5版/本科护理/配增值）</v>
          </cell>
          <cell r="F48" t="str">
            <v>刘哲宁,杨芳宇</v>
          </cell>
          <cell r="G48" t="str">
            <v>人民卫生</v>
          </cell>
          <cell r="H48">
            <v>59</v>
          </cell>
          <cell r="I48">
            <v>0.75</v>
          </cell>
        </row>
        <row r="49">
          <cell r="D49" t="str">
            <v>9787117328685</v>
          </cell>
          <cell r="E49" t="str">
            <v>护理伦理学（第3版/本科护理/配增值）</v>
          </cell>
          <cell r="F49" t="str">
            <v>刘俊荣,范宇莹</v>
          </cell>
          <cell r="G49" t="str">
            <v>人民卫生</v>
          </cell>
          <cell r="H49">
            <v>55</v>
          </cell>
          <cell r="I49">
            <v>0.75</v>
          </cell>
        </row>
        <row r="50">
          <cell r="D50" t="str">
            <v>9787122320919</v>
          </cell>
          <cell r="E50" t="str">
            <v>酶工程实验指导(王君)</v>
          </cell>
          <cell r="F50" t="str">
            <v>王君, 张玉苗  姚志刚 李甲亮</v>
          </cell>
          <cell r="G50" t="str">
            <v>化学工业</v>
          </cell>
          <cell r="H50">
            <v>28.5</v>
          </cell>
          <cell r="I50">
            <v>0.75</v>
          </cell>
        </row>
        <row r="51">
          <cell r="D51" t="str">
            <v>9787117324724</v>
          </cell>
          <cell r="E51" t="str">
            <v>外科护理学（第7版/本科护理/配增值）七轮</v>
          </cell>
          <cell r="F51" t="str">
            <v>李乐之,路潜</v>
          </cell>
          <cell r="G51" t="str">
            <v>人民卫生</v>
          </cell>
          <cell r="H51">
            <v>98</v>
          </cell>
          <cell r="I51">
            <v>0.75</v>
          </cell>
        </row>
        <row r="52">
          <cell r="D52" t="str">
            <v>9787117331982</v>
          </cell>
          <cell r="E52" t="str">
            <v>急危重症护理学（第5版/本科护理/配增值）</v>
          </cell>
          <cell r="F52" t="str">
            <v>桂莉,金静芬</v>
          </cell>
          <cell r="G52" t="str">
            <v>人民卫生</v>
          </cell>
          <cell r="H52">
            <v>72</v>
          </cell>
          <cell r="I52">
            <v>0.75</v>
          </cell>
        </row>
        <row r="53">
          <cell r="D53" t="str">
            <v>9787564573553</v>
          </cell>
          <cell r="E53" t="str">
            <v>助产实训教程</v>
          </cell>
          <cell r="F53" t="str">
            <v>薛松梅</v>
          </cell>
          <cell r="G53" t="str">
            <v>郑州大学</v>
          </cell>
          <cell r="H53">
            <v>65</v>
          </cell>
          <cell r="I53">
            <v>0.75</v>
          </cell>
        </row>
        <row r="54">
          <cell r="D54" t="str">
            <v>9787117330046</v>
          </cell>
          <cell r="E54" t="str">
            <v>护理研究（第6版/本科护理/配增值）七轮</v>
          </cell>
          <cell r="F54" t="str">
            <v>胡雁,王志稳</v>
          </cell>
          <cell r="G54" t="str">
            <v>人民卫生</v>
          </cell>
          <cell r="H54">
            <v>68</v>
          </cell>
          <cell r="I54">
            <v>0.75</v>
          </cell>
        </row>
        <row r="55">
          <cell r="D55" t="str">
            <v>9787115593627</v>
          </cell>
          <cell r="E55" t="str">
            <v>HBase入门与实践</v>
          </cell>
          <cell r="F55" t="str">
            <v>彭旭</v>
          </cell>
          <cell r="G55" t="str">
            <v>人民邮电</v>
          </cell>
          <cell r="H55">
            <v>69.8</v>
          </cell>
          <cell r="I55">
            <v>0.75</v>
          </cell>
        </row>
        <row r="56">
          <cell r="D56" t="str">
            <v>9787117245579</v>
          </cell>
          <cell r="E56" t="str">
            <v>流行病学（第8版/本科预防/配增值）</v>
          </cell>
          <cell r="F56" t="str">
            <v>詹思延</v>
          </cell>
          <cell r="G56" t="str">
            <v>人民卫生</v>
          </cell>
          <cell r="H56">
            <v>76</v>
          </cell>
          <cell r="I56">
            <v>0.75</v>
          </cell>
        </row>
        <row r="57">
          <cell r="D57" t="str">
            <v>9787302481447</v>
          </cell>
          <cell r="E57" t="str">
            <v>C程序设计（第五版）</v>
          </cell>
          <cell r="F57" t="str">
            <v>谭浩强, 著</v>
          </cell>
          <cell r="G57" t="str">
            <v>清华大学</v>
          </cell>
          <cell r="H57">
            <v>59.9</v>
          </cell>
          <cell r="I57">
            <v>0.75</v>
          </cell>
        </row>
        <row r="58">
          <cell r="D58" t="str">
            <v>9787117296205</v>
          </cell>
          <cell r="E58" t="str">
            <v>健康服务与管理技能（本科健康服务与管理/配增值）</v>
          </cell>
          <cell r="F58" t="str">
            <v>许亮文、关向东</v>
          </cell>
          <cell r="G58" t="str">
            <v>人民卫生</v>
          </cell>
          <cell r="H58">
            <v>78</v>
          </cell>
          <cell r="I58">
            <v>0.75</v>
          </cell>
        </row>
        <row r="59">
          <cell r="D59" t="str">
            <v>9787117328128</v>
          </cell>
          <cell r="E59" t="str">
            <v>妇产科护理学（第7版/本科护理/配增值）七轮</v>
          </cell>
          <cell r="F59" t="str">
            <v>安力彬、陆虹</v>
          </cell>
          <cell r="G59" t="str">
            <v>人民卫生</v>
          </cell>
          <cell r="H59">
            <v>79</v>
          </cell>
          <cell r="I59">
            <v>0.75</v>
          </cell>
        </row>
        <row r="60">
          <cell r="D60" t="str">
            <v>9787117284738</v>
          </cell>
          <cell r="E60" t="str">
            <v>中国传统康复技术(第3版/高职康复/配增值)</v>
          </cell>
          <cell r="F60" t="str">
            <v>陈健尔 李艳生主编</v>
          </cell>
          <cell r="G60" t="str">
            <v>人民卫生</v>
          </cell>
          <cell r="H60">
            <v>56</v>
          </cell>
          <cell r="I60">
            <v>0.75</v>
          </cell>
        </row>
        <row r="61">
          <cell r="D61" t="str">
            <v>9787302469131</v>
          </cell>
          <cell r="E61" t="str">
            <v>数字信号处理教程(第5版/程佩青)</v>
          </cell>
          <cell r="F61" t="str">
            <v>程佩青, 编著</v>
          </cell>
          <cell r="G61" t="str">
            <v>清华大学</v>
          </cell>
          <cell r="H61">
            <v>79</v>
          </cell>
          <cell r="I61">
            <v>0.75</v>
          </cell>
        </row>
        <row r="62">
          <cell r="D62" t="str">
            <v>9787117203104</v>
          </cell>
          <cell r="E62" t="str">
            <v>临床生物化学检验技术实验指导（本科检验技术配教/倪培华）</v>
          </cell>
          <cell r="F62" t="str">
            <v>倪培华</v>
          </cell>
          <cell r="G62" t="str">
            <v>人民卫生</v>
          </cell>
          <cell r="H62">
            <v>23</v>
          </cell>
          <cell r="I62">
            <v>0.75</v>
          </cell>
        </row>
        <row r="63">
          <cell r="D63" t="str">
            <v>9787117330879</v>
          </cell>
          <cell r="E63" t="str">
            <v>内科护理学（第7版/本科护理/配增值）七轮</v>
          </cell>
          <cell r="F63" t="str">
            <v>尤黎明</v>
          </cell>
          <cell r="G63" t="str">
            <v>人民卫生</v>
          </cell>
          <cell r="H63">
            <v>99</v>
          </cell>
          <cell r="I63">
            <v>0.75</v>
          </cell>
        </row>
        <row r="64">
          <cell r="D64" t="str">
            <v>9787117201674</v>
          </cell>
          <cell r="E64" t="str">
            <v>临床基础检验学技术实验指导（本科检验技术配教/林东红）</v>
          </cell>
          <cell r="F64" t="str">
            <v>林东红</v>
          </cell>
          <cell r="G64" t="str">
            <v>人民卫生</v>
          </cell>
          <cell r="H64">
            <v>23</v>
          </cell>
          <cell r="I64">
            <v>0.75</v>
          </cell>
        </row>
        <row r="65">
          <cell r="D65" t="str">
            <v>9787117266673</v>
          </cell>
          <cell r="E65" t="str">
            <v>眼科学(第9版/本科临床/配增值)（九轮）</v>
          </cell>
          <cell r="F65" t="str">
            <v>杨培增、范先群</v>
          </cell>
          <cell r="G65" t="str">
            <v>人民卫生</v>
          </cell>
          <cell r="H65">
            <v>88</v>
          </cell>
          <cell r="I65">
            <v>0.75</v>
          </cell>
        </row>
        <row r="66">
          <cell r="D66" t="str">
            <v>9787117228992</v>
          </cell>
          <cell r="E66" t="str">
            <v>放射治疗技术学（本科影像技术专业用）</v>
          </cell>
          <cell r="F66" t="str">
            <v>林承光 翟福山</v>
          </cell>
          <cell r="G66" t="str">
            <v>人民卫生</v>
          </cell>
          <cell r="H66">
            <v>46</v>
          </cell>
          <cell r="I66">
            <v>0.75</v>
          </cell>
        </row>
        <row r="67">
          <cell r="D67" t="str">
            <v>9787117327381</v>
          </cell>
          <cell r="E67" t="str">
            <v>老年护理学（第5版/本科护理/配增值）七轮</v>
          </cell>
          <cell r="F67" t="str">
            <v>胡秀英,肖惠敏</v>
          </cell>
          <cell r="G67" t="str">
            <v>人民卫生</v>
          </cell>
          <cell r="H67">
            <v>59</v>
          </cell>
          <cell r="I67">
            <v>0.75</v>
          </cell>
        </row>
        <row r="68">
          <cell r="D68" t="str">
            <v>9787040554250</v>
          </cell>
          <cell r="E68" t="str">
            <v>大数据分析与应用(初级)</v>
          </cell>
          <cell r="F68" t="str">
            <v>阿里云计算有限公司</v>
          </cell>
          <cell r="G68" t="str">
            <v>高等教育</v>
          </cell>
          <cell r="H68">
            <v>52.8</v>
          </cell>
          <cell r="I68">
            <v>0.78</v>
          </cell>
        </row>
        <row r="69">
          <cell r="D69" t="str">
            <v>9787040513042</v>
          </cell>
          <cell r="E69" t="str">
            <v>现代分子生物学（第5版）</v>
          </cell>
          <cell r="F69" t="str">
            <v>朱玉贤，李毅，郑晓峰等</v>
          </cell>
          <cell r="G69" t="str">
            <v>高等教育</v>
          </cell>
          <cell r="H69">
            <v>78</v>
          </cell>
          <cell r="I69">
            <v>0.78</v>
          </cell>
        </row>
        <row r="70">
          <cell r="D70" t="str">
            <v>9787117262484</v>
          </cell>
          <cell r="E70" t="str">
            <v>作业治疗学（第3版/本科康复/配增值）</v>
          </cell>
          <cell r="F70" t="str">
            <v>窦祖林, 主编</v>
          </cell>
          <cell r="G70" t="str">
            <v>人民卫生</v>
          </cell>
          <cell r="H70">
            <v>78</v>
          </cell>
          <cell r="I70">
            <v>0.75</v>
          </cell>
        </row>
        <row r="71">
          <cell r="D71" t="str">
            <v>9787117201117</v>
          </cell>
          <cell r="E71" t="str">
            <v>临床免疫学检验技术（本科检验技术/李金明）</v>
          </cell>
          <cell r="F71" t="str">
            <v>李金明</v>
          </cell>
          <cell r="G71" t="str">
            <v>人民卫生</v>
          </cell>
          <cell r="H71">
            <v>62</v>
          </cell>
          <cell r="I71">
            <v>0.75</v>
          </cell>
        </row>
        <row r="72">
          <cell r="D72" t="str">
            <v>9787030568120</v>
          </cell>
          <cell r="E72" t="str">
            <v>生物材料与组织工程（第二版）</v>
          </cell>
          <cell r="F72" t="str">
            <v>熊党生</v>
          </cell>
          <cell r="G72" t="str">
            <v>科学出版</v>
          </cell>
          <cell r="H72">
            <v>78</v>
          </cell>
          <cell r="I72">
            <v>0.75</v>
          </cell>
        </row>
        <row r="73">
          <cell r="D73" t="str">
            <v>9787117201810</v>
          </cell>
          <cell r="E73" t="str">
            <v>临床免疫学检验技术实验指导（本科检验技术配教/刘辉）</v>
          </cell>
          <cell r="F73" t="str">
            <v>刘辉</v>
          </cell>
          <cell r="G73" t="str">
            <v>人民卫生</v>
          </cell>
          <cell r="H73">
            <v>29</v>
          </cell>
          <cell r="I73">
            <v>0.75</v>
          </cell>
        </row>
        <row r="74">
          <cell r="D74" t="str">
            <v>9787117243155</v>
          </cell>
          <cell r="E74" t="str">
            <v>医学影像检查技术学实验教程(本科影像配教)</v>
          </cell>
          <cell r="F74" t="str">
            <v>余建明、黄小华</v>
          </cell>
          <cell r="G74" t="str">
            <v>人民卫生</v>
          </cell>
          <cell r="H74">
            <v>59</v>
          </cell>
          <cell r="I74">
            <v>0.75</v>
          </cell>
        </row>
        <row r="75">
          <cell r="D75" t="str">
            <v>9787030745750</v>
          </cell>
          <cell r="E75" t="str">
            <v>医用传感器（第4版）</v>
          </cell>
          <cell r="F75" t="str">
            <v/>
          </cell>
          <cell r="G75" t="str">
            <v>科学出版</v>
          </cell>
          <cell r="H75">
            <v>98</v>
          </cell>
          <cell r="I75">
            <v>0.75</v>
          </cell>
        </row>
        <row r="76">
          <cell r="D76" t="str">
            <v>9787117201780</v>
          </cell>
          <cell r="E76" t="str">
            <v>临床生物化学检验技术（本科检验技术/尹一兵）</v>
          </cell>
          <cell r="F76" t="str">
            <v>尹一兵</v>
          </cell>
          <cell r="G76" t="str">
            <v>人民卫生</v>
          </cell>
          <cell r="H76">
            <v>60</v>
          </cell>
          <cell r="I76">
            <v>0.75</v>
          </cell>
        </row>
        <row r="77">
          <cell r="D77" t="str">
            <v>9787030469847</v>
          </cell>
          <cell r="E77" t="str">
            <v>细胞工程 第三版</v>
          </cell>
          <cell r="F77" t="str">
            <v>安利国，杨桂文 编</v>
          </cell>
          <cell r="G77" t="str">
            <v>科学出版</v>
          </cell>
          <cell r="H77">
            <v>45</v>
          </cell>
          <cell r="I77">
            <v>0.75</v>
          </cell>
        </row>
        <row r="78">
          <cell r="D78" t="str">
            <v>9787117247757</v>
          </cell>
          <cell r="E78" t="str">
            <v>双眼视觉学（第3版）（本科）</v>
          </cell>
          <cell r="F78" t="str">
            <v>王光霁, 主编</v>
          </cell>
          <cell r="G78" t="str">
            <v>人民卫生</v>
          </cell>
          <cell r="H78">
            <v>42</v>
          </cell>
          <cell r="I78">
            <v>0.75</v>
          </cell>
        </row>
        <row r="79">
          <cell r="D79" t="str">
            <v>9787117329750</v>
          </cell>
          <cell r="E79" t="str">
            <v>介入放射学（第5版/本科影像/配增值）</v>
          </cell>
          <cell r="F79" t="str">
            <v>滕皋军,王维</v>
          </cell>
          <cell r="G79" t="str">
            <v>人民卫生</v>
          </cell>
          <cell r="H79">
            <v>65</v>
          </cell>
          <cell r="I79">
            <v>0.75</v>
          </cell>
        </row>
        <row r="80">
          <cell r="D80" t="str">
            <v>9787122320919</v>
          </cell>
          <cell r="E80" t="str">
            <v>酶工程实验指导(王君)</v>
          </cell>
          <cell r="F80" t="str">
            <v>王君, 张玉苗  姚志刚 李甲亮</v>
          </cell>
          <cell r="G80" t="str">
            <v>化学工业</v>
          </cell>
          <cell r="H80">
            <v>28.5</v>
          </cell>
          <cell r="I80">
            <v>0.75</v>
          </cell>
        </row>
        <row r="81">
          <cell r="D81" t="str">
            <v>9787513269056</v>
          </cell>
          <cell r="E81" t="str">
            <v>中医基础理论—全国中医药行业高等教育“十四五”规划教材</v>
          </cell>
          <cell r="F81" t="str">
            <v>郑洪新，杨柱</v>
          </cell>
          <cell r="G81" t="str">
            <v>中医药</v>
          </cell>
          <cell r="H81">
            <v>59</v>
          </cell>
          <cell r="I81">
            <v>0.75</v>
          </cell>
        </row>
        <row r="82">
          <cell r="D82" t="str">
            <v>9787117221313</v>
          </cell>
          <cell r="E82" t="str">
            <v>医学机能学实验(创新教材)</v>
          </cell>
          <cell r="F82" t="str">
            <v>李东亮,陈正跃</v>
          </cell>
          <cell r="G82" t="str">
            <v>人民卫生</v>
          </cell>
          <cell r="H82">
            <v>15</v>
          </cell>
          <cell r="I82">
            <v>0.75</v>
          </cell>
        </row>
        <row r="83">
          <cell r="D83" t="str">
            <v>9787302500094</v>
          </cell>
          <cell r="E83" t="str">
            <v>Maya 2018三维动画设计与制作</v>
          </cell>
          <cell r="F83" t="str">
            <v>刘晓宇, 潘登, 编著</v>
          </cell>
          <cell r="G83" t="str">
            <v>清华大学</v>
          </cell>
          <cell r="H83">
            <v>59.8</v>
          </cell>
          <cell r="I83">
            <v>0.75</v>
          </cell>
        </row>
        <row r="84">
          <cell r="D84" t="str">
            <v>9787040550450</v>
          </cell>
          <cell r="E84" t="str">
            <v>单片机原理及接口技术（第3版）</v>
          </cell>
          <cell r="F84" t="str">
            <v>李全利、仲伟峰</v>
          </cell>
          <cell r="G84" t="str">
            <v>高等教育</v>
          </cell>
          <cell r="H84">
            <v>51</v>
          </cell>
          <cell r="I84">
            <v>0.78</v>
          </cell>
        </row>
        <row r="85">
          <cell r="D85" t="str">
            <v>9787302584223</v>
          </cell>
          <cell r="E85" t="str">
            <v>商务谈判（第4版）</v>
          </cell>
          <cell r="F85" t="str">
            <v>李爽</v>
          </cell>
          <cell r="G85" t="str">
            <v>清华大学</v>
          </cell>
          <cell r="H85">
            <v>49.8</v>
          </cell>
          <cell r="I85">
            <v>0.75</v>
          </cell>
        </row>
        <row r="86">
          <cell r="D86" t="str">
            <v>9787301231968</v>
          </cell>
          <cell r="E86" t="str">
            <v>老年社会工作理论与实务(赵学慧)</v>
          </cell>
          <cell r="F86" t="str">
            <v>赵学慧</v>
          </cell>
          <cell r="G86" t="str">
            <v>北京大学</v>
          </cell>
          <cell r="H86">
            <v>45</v>
          </cell>
          <cell r="I86">
            <v>0.75</v>
          </cell>
        </row>
        <row r="87">
          <cell r="D87" t="str">
            <v>9787117322713</v>
          </cell>
          <cell r="E87" t="str">
            <v>助听器验配师 专业技能（第2版/配增值）</v>
          </cell>
          <cell r="F87" t="str">
            <v>张华</v>
          </cell>
          <cell r="G87" t="str">
            <v>人民卫生</v>
          </cell>
          <cell r="H87">
            <v>110</v>
          </cell>
          <cell r="I87">
            <v>0.75</v>
          </cell>
        </row>
        <row r="88">
          <cell r="D88" t="str">
            <v>9787115523242</v>
          </cell>
          <cell r="E88" t="str">
            <v>HTML5+CSS3网页设计与制作</v>
          </cell>
          <cell r="F88" t="str">
            <v>黑马程序员</v>
          </cell>
          <cell r="G88" t="str">
            <v>人民邮电</v>
          </cell>
          <cell r="H88">
            <v>59.8</v>
          </cell>
          <cell r="I88">
            <v>0.75</v>
          </cell>
        </row>
        <row r="89">
          <cell r="D89" t="str">
            <v>9787300292403</v>
          </cell>
          <cell r="E89" t="str">
            <v>经济学基础（第六版）</v>
          </cell>
          <cell r="F89" t="str">
            <v>吴汉洪</v>
          </cell>
          <cell r="G89" t="str">
            <v>中国人大</v>
          </cell>
          <cell r="H89">
            <v>38</v>
          </cell>
          <cell r="I89">
            <v>0.75</v>
          </cell>
        </row>
        <row r="90">
          <cell r="D90" t="str">
            <v>9787111660064</v>
          </cell>
          <cell r="E90" t="str">
            <v>Animate CC 2018动画设计与制作</v>
          </cell>
          <cell r="F90" t="str">
            <v>龙虎</v>
          </cell>
          <cell r="G90" t="str">
            <v>机械工业</v>
          </cell>
          <cell r="H90">
            <v>55</v>
          </cell>
          <cell r="I90">
            <v>0.75</v>
          </cell>
        </row>
        <row r="91">
          <cell r="D91" t="str">
            <v>9787117306690</v>
          </cell>
          <cell r="E91" t="str">
            <v>助听器验配师 基础知识（第2版/培训教材）</v>
          </cell>
          <cell r="F91" t="str">
            <v>张华</v>
          </cell>
          <cell r="G91" t="str">
            <v>人民卫生</v>
          </cell>
          <cell r="H91">
            <v>66</v>
          </cell>
          <cell r="I91">
            <v>0.75</v>
          </cell>
        </row>
        <row r="92">
          <cell r="D92" t="str">
            <v>9787117271509</v>
          </cell>
          <cell r="E92" t="str">
            <v>康复功能评定学（第3版/本科康复/配增值）</v>
          </cell>
          <cell r="F92" t="str">
            <v>王玉龙</v>
          </cell>
          <cell r="G92" t="str">
            <v>人民卫生</v>
          </cell>
          <cell r="H92">
            <v>99</v>
          </cell>
          <cell r="I92">
            <v>0.75</v>
          </cell>
        </row>
        <row r="93">
          <cell r="D93" t="str">
            <v>9787030745750</v>
          </cell>
          <cell r="E93" t="str">
            <v>医用传感器（第4版）</v>
          </cell>
          <cell r="F93" t="str">
            <v/>
          </cell>
          <cell r="G93" t="str">
            <v>科学出版</v>
          </cell>
          <cell r="H93">
            <v>98</v>
          </cell>
          <cell r="I93">
            <v>0.75</v>
          </cell>
        </row>
        <row r="94">
          <cell r="D94" t="str">
            <v>9787117258036</v>
          </cell>
          <cell r="E94" t="str">
            <v>医疗器械管理与法规（第2版/高职临床/配增值）</v>
          </cell>
          <cell r="F94" t="str">
            <v>蒋海洪</v>
          </cell>
          <cell r="G94" t="str">
            <v>人民卫生</v>
          </cell>
          <cell r="H94">
            <v>62</v>
          </cell>
          <cell r="I94">
            <v>0.75</v>
          </cell>
        </row>
        <row r="95">
          <cell r="D95" t="str">
            <v>9787115516626</v>
          </cell>
          <cell r="E95" t="str">
            <v>Unity 虚拟现实开发实战</v>
          </cell>
          <cell r="F95" t="str">
            <v>千锋教育高教产品研发部</v>
          </cell>
          <cell r="G95" t="str">
            <v>人民邮电</v>
          </cell>
          <cell r="H95">
            <v>59.8</v>
          </cell>
          <cell r="I95">
            <v>0.75</v>
          </cell>
        </row>
        <row r="96">
          <cell r="D96" t="str">
            <v>9787030482235</v>
          </cell>
          <cell r="E96" t="str">
            <v>康复医学 第3版</v>
          </cell>
          <cell r="F96" t="str">
            <v>励建安，江钟立 著</v>
          </cell>
          <cell r="G96" t="str">
            <v>科学出版</v>
          </cell>
          <cell r="H96">
            <v>85</v>
          </cell>
          <cell r="I96">
            <v>0.75</v>
          </cell>
        </row>
        <row r="97">
          <cell r="D97" t="str">
            <v>9787030205940</v>
          </cell>
          <cell r="E97" t="str">
            <v>医疗器械注册与管理</v>
          </cell>
          <cell r="F97" t="str">
            <v>黄嘉华</v>
          </cell>
          <cell r="G97" t="str">
            <v>科学出版</v>
          </cell>
          <cell r="H97">
            <v>98</v>
          </cell>
          <cell r="I97">
            <v>0.75</v>
          </cell>
        </row>
        <row r="98">
          <cell r="D98" t="str">
            <v>9787117302487</v>
          </cell>
          <cell r="E98" t="str">
            <v>医学影像设备学(第4版/高职影像/配增值)</v>
          </cell>
          <cell r="F98" t="str">
            <v>黄祥国、李燕</v>
          </cell>
          <cell r="G98" t="str">
            <v>人民卫生</v>
          </cell>
          <cell r="H98">
            <v>58</v>
          </cell>
          <cell r="I98">
            <v>0.75</v>
          </cell>
        </row>
        <row r="99">
          <cell r="D99" t="str">
            <v>9787117278126</v>
          </cell>
          <cell r="E99" t="str">
            <v>社区护理学(第4版/高职护理/配增值)</v>
          </cell>
          <cell r="F99" t="str">
            <v>徐国辉</v>
          </cell>
          <cell r="G99" t="str">
            <v>人民卫生</v>
          </cell>
          <cell r="H99">
            <v>45</v>
          </cell>
          <cell r="I99">
            <v>0.75</v>
          </cell>
        </row>
        <row r="100">
          <cell r="D100" t="str">
            <v>9787040444933</v>
          </cell>
          <cell r="E100" t="str">
            <v>数字电子技术基础(第六版)</v>
          </cell>
          <cell r="F100" t="str">
            <v>阎石</v>
          </cell>
          <cell r="G100" t="str">
            <v>高等教育</v>
          </cell>
          <cell r="H100">
            <v>54.4</v>
          </cell>
          <cell r="I100">
            <v>0.78</v>
          </cell>
        </row>
        <row r="101">
          <cell r="D101" t="str">
            <v>9787300283852</v>
          </cell>
          <cell r="E101" t="str">
            <v>营销策划：原理与方法</v>
          </cell>
          <cell r="F101" t="str">
            <v>左仁淑</v>
          </cell>
          <cell r="G101" t="str">
            <v>中国人大</v>
          </cell>
          <cell r="H101">
            <v>48</v>
          </cell>
          <cell r="I101">
            <v>0.75</v>
          </cell>
        </row>
        <row r="102">
          <cell r="D102" t="str">
            <v>9787111711872</v>
          </cell>
          <cell r="E102" t="str">
            <v>UI设计项目教程</v>
          </cell>
          <cell r="F102" t="str">
            <v>主编 范云龙 张丹清</v>
          </cell>
          <cell r="G102" t="str">
            <v>机械工业</v>
          </cell>
          <cell r="H102">
            <v>48</v>
          </cell>
          <cell r="I102">
            <v>0.75</v>
          </cell>
        </row>
        <row r="103">
          <cell r="D103" t="str">
            <v>9787302609902</v>
          </cell>
          <cell r="E103" t="str">
            <v>虚幻引擎（Unreal Engine）基础教程</v>
          </cell>
          <cell r="F103" t="str">
            <v>刘小娟、宋彬</v>
          </cell>
          <cell r="G103" t="str">
            <v>清华大学</v>
          </cell>
          <cell r="H103">
            <v>98</v>
          </cell>
          <cell r="I103">
            <v>0.75</v>
          </cell>
        </row>
        <row r="104">
          <cell r="D104" t="str">
            <v>9787117274579</v>
          </cell>
          <cell r="E104" t="str">
            <v>老年护理学（第4版/高职护理/配增值）</v>
          </cell>
          <cell r="F104" t="str">
            <v>孙建萍 张先庚</v>
          </cell>
          <cell r="G104" t="str">
            <v>人民卫生</v>
          </cell>
          <cell r="H104">
            <v>38</v>
          </cell>
          <cell r="I104">
            <v>0.75</v>
          </cell>
        </row>
        <row r="105">
          <cell r="D105" t="str">
            <v>9787117242622</v>
          </cell>
          <cell r="E105" t="str">
            <v>老年医学（第2版创新教材）</v>
          </cell>
          <cell r="F105" t="str">
            <v>于普林</v>
          </cell>
          <cell r="G105" t="str">
            <v>人民卫生</v>
          </cell>
          <cell r="H105">
            <v>86</v>
          </cell>
          <cell r="I105">
            <v>0.75</v>
          </cell>
        </row>
        <row r="106">
          <cell r="D106" t="str">
            <v>9787302629528</v>
          </cell>
          <cell r="E106" t="str">
            <v>MySQL 8.0数据库原理与应用（普通高校本科计算机专业特色教材·数据库）</v>
          </cell>
          <cell r="F106" t="str">
            <v>吕凯、曹冬雪</v>
          </cell>
          <cell r="G106" t="str">
            <v>清华大学</v>
          </cell>
          <cell r="H106">
            <v>59</v>
          </cell>
          <cell r="I106">
            <v>0.75</v>
          </cell>
        </row>
        <row r="107">
          <cell r="D107" t="str">
            <v>9787565919039</v>
          </cell>
          <cell r="E107" t="str">
            <v>预防医学(第4版)</v>
          </cell>
          <cell r="F107" t="str">
            <v>王培玉, 袁聚祥, 马骏, 主编</v>
          </cell>
          <cell r="G107" t="str">
            <v>北医大</v>
          </cell>
          <cell r="H107">
            <v>58</v>
          </cell>
          <cell r="I107">
            <v>0.75</v>
          </cell>
        </row>
        <row r="108">
          <cell r="D108" t="str">
            <v>9787302023685</v>
          </cell>
          <cell r="E108" t="str">
            <v>数据结构(C语言版)</v>
          </cell>
          <cell r="F108" t="str">
            <v>严蔚敏,吴伟民</v>
          </cell>
          <cell r="G108" t="str">
            <v>清华大学</v>
          </cell>
          <cell r="H108">
            <v>45</v>
          </cell>
          <cell r="I108">
            <v>0.75</v>
          </cell>
        </row>
        <row r="109">
          <cell r="D109" t="str">
            <v>9787117337779</v>
          </cell>
          <cell r="E109" t="str">
            <v>药事管理学（第7版/本科药学/配增值）</v>
          </cell>
          <cell r="F109" t="str">
            <v>冯变玲</v>
          </cell>
          <cell r="G109" t="str">
            <v>人民卫生</v>
          </cell>
          <cell r="H109">
            <v>85</v>
          </cell>
          <cell r="I109">
            <v>0.75</v>
          </cell>
        </row>
        <row r="110">
          <cell r="D110" t="str">
            <v>9787030611970</v>
          </cell>
          <cell r="E110" t="str">
            <v>细胞生物学</v>
          </cell>
          <cell r="F110" t="str">
            <v>梁卫红, 主编</v>
          </cell>
          <cell r="G110" t="str">
            <v>科学出版</v>
          </cell>
          <cell r="H110">
            <v>79</v>
          </cell>
          <cell r="I110">
            <v>0.75</v>
          </cell>
        </row>
        <row r="111">
          <cell r="D111" t="str">
            <v>9787121294617</v>
          </cell>
          <cell r="E111" t="str">
            <v>物联网与短距离无线通信技术(第2版)</v>
          </cell>
          <cell r="F111" t="str">
            <v>董健, 编著</v>
          </cell>
          <cell r="G111" t="str">
            <v>电子工业</v>
          </cell>
          <cell r="H111">
            <v>49.8</v>
          </cell>
          <cell r="I111">
            <v>0.75</v>
          </cell>
        </row>
        <row r="112">
          <cell r="D112" t="str">
            <v>9787117266031</v>
          </cell>
          <cell r="E112" t="str">
            <v>医学微生物学（第9版/本科临床/配增值）（九轮）</v>
          </cell>
          <cell r="F112" t="str">
            <v>李凡、徐志凯</v>
          </cell>
          <cell r="G112" t="str">
            <v>人民卫生</v>
          </cell>
          <cell r="H112">
            <v>62</v>
          </cell>
          <cell r="I112">
            <v>0.75</v>
          </cell>
        </row>
        <row r="113">
          <cell r="D113" t="str">
            <v>9787571409517</v>
          </cell>
          <cell r="E113" t="str">
            <v>口腔固定修复工艺技术（第2版）</v>
          </cell>
          <cell r="F113" t="str">
            <v>蒋菁</v>
          </cell>
          <cell r="G113" t="str">
            <v>北京科技</v>
          </cell>
          <cell r="H113">
            <v>68</v>
          </cell>
          <cell r="I113">
            <v>0.75</v>
          </cell>
        </row>
        <row r="114">
          <cell r="D114" t="str">
            <v>9787513268677</v>
          </cell>
          <cell r="E114" t="str">
            <v>中医学概论——全国中医药行业高等教育“十四五”规划教材</v>
          </cell>
          <cell r="F114" t="str">
            <v>储全根, 胡志希</v>
          </cell>
          <cell r="G114" t="str">
            <v>中医药</v>
          </cell>
          <cell r="H114">
            <v>90</v>
          </cell>
          <cell r="I114">
            <v>0.75</v>
          </cell>
        </row>
        <row r="115">
          <cell r="D115" t="str">
            <v>9787117329804</v>
          </cell>
          <cell r="E115" t="str">
            <v>口腔疾病概要（第4版/中职口腔/配增值）</v>
          </cell>
          <cell r="F115" t="str">
            <v>葛秋云,杨利伟</v>
          </cell>
          <cell r="G115" t="str">
            <v>人民卫生</v>
          </cell>
          <cell r="H115">
            <v>42</v>
          </cell>
          <cell r="I115">
            <v>0.75</v>
          </cell>
        </row>
        <row r="116">
          <cell r="D116" t="str">
            <v>9787040587364</v>
          </cell>
          <cell r="E116" t="str">
            <v>复变函数与积分变换（第4版）</v>
          </cell>
          <cell r="F116" t="str">
            <v>苏变萍、陈东立</v>
          </cell>
          <cell r="G116" t="str">
            <v>高等教育</v>
          </cell>
          <cell r="H116">
            <v>45</v>
          </cell>
          <cell r="I116">
            <v>0.78</v>
          </cell>
        </row>
        <row r="117">
          <cell r="D117" t="str">
            <v>9787117292511</v>
          </cell>
          <cell r="E117" t="str">
            <v>口腔固定修复工艺技术（第4版/配增值）</v>
          </cell>
          <cell r="F117" t="str">
            <v>李长义,任旭</v>
          </cell>
          <cell r="G117" t="str">
            <v>人民卫生</v>
          </cell>
          <cell r="H117">
            <v>70</v>
          </cell>
          <cell r="I117">
            <v>0.75</v>
          </cell>
        </row>
        <row r="118">
          <cell r="D118" t="str">
            <v>9787117223737</v>
          </cell>
          <cell r="E118" t="str">
            <v>药学分子生物学（第5版/本科药学/配增值）</v>
          </cell>
          <cell r="F118" t="str">
            <v>张景海</v>
          </cell>
          <cell r="G118" t="str">
            <v>人民卫生</v>
          </cell>
          <cell r="H118">
            <v>42</v>
          </cell>
          <cell r="I118">
            <v>0.75</v>
          </cell>
        </row>
        <row r="119">
          <cell r="D119" t="str">
            <v>9787117208208</v>
          </cell>
          <cell r="E119" t="str">
            <v>健康管理学（本科卫生管理）</v>
          </cell>
          <cell r="F119" t="str">
            <v>郭清</v>
          </cell>
          <cell r="G119" t="str">
            <v>人民卫生</v>
          </cell>
          <cell r="H119">
            <v>69</v>
          </cell>
          <cell r="I119">
            <v>0.75</v>
          </cell>
        </row>
        <row r="120">
          <cell r="D120" t="str">
            <v>9787117266604</v>
          </cell>
          <cell r="E120" t="str">
            <v>人体寄生虫学（第9版/本科临床/配增值）（九轮）</v>
          </cell>
          <cell r="F120" t="str">
            <v>诸欣平，苏川</v>
          </cell>
          <cell r="G120" t="str">
            <v>人民卫生</v>
          </cell>
          <cell r="H120">
            <v>56</v>
          </cell>
          <cell r="I120">
            <v>0.75</v>
          </cell>
        </row>
        <row r="121">
          <cell r="D121" t="str">
            <v>9787117247498</v>
          </cell>
          <cell r="E121" t="str">
            <v>视觉神经生理学（第3版/本科眼视光专业/配增值）</v>
          </cell>
          <cell r="F121" t="str">
            <v>刘晓玲</v>
          </cell>
          <cell r="G121" t="str">
            <v>人民卫生</v>
          </cell>
          <cell r="H121">
            <v>48</v>
          </cell>
          <cell r="I121">
            <v>0.75</v>
          </cell>
        </row>
        <row r="122">
          <cell r="D122" t="str">
            <v>9787566206046</v>
          </cell>
          <cell r="E122" t="str">
            <v>医学细胞生物学实验指导（杨保胜、丰慧根）</v>
          </cell>
          <cell r="F122" t="str">
            <v>杨保胜、丰慧根</v>
          </cell>
          <cell r="G122" t="str">
            <v>四军大</v>
          </cell>
          <cell r="H122">
            <v>33</v>
          </cell>
          <cell r="I122">
            <v>0.75</v>
          </cell>
        </row>
        <row r="123">
          <cell r="D123" t="str">
            <v>9787117333511</v>
          </cell>
          <cell r="E123" t="str">
            <v>基础护理学（第7版/本科护理/配增值）七轮</v>
          </cell>
          <cell r="F123" t="str">
            <v>李小寒,尚少梅</v>
          </cell>
          <cell r="G123" t="str">
            <v>人民卫生</v>
          </cell>
          <cell r="H123">
            <v>92</v>
          </cell>
          <cell r="I123">
            <v>0.75</v>
          </cell>
        </row>
        <row r="124">
          <cell r="D124" t="str">
            <v>9787111609407</v>
          </cell>
          <cell r="E124" t="str">
            <v>机械设计基础（少学时）（第6版）</v>
          </cell>
          <cell r="F124" t="str">
            <v>王喆，刘美华</v>
          </cell>
          <cell r="G124" t="str">
            <v>机械工业</v>
          </cell>
          <cell r="H124">
            <v>49.8</v>
          </cell>
          <cell r="I124">
            <v>0.75</v>
          </cell>
        </row>
        <row r="125">
          <cell r="D125" t="str">
            <v>9787560864297</v>
          </cell>
          <cell r="E125" t="str">
            <v>有源医疗器械检测与评价</v>
          </cell>
          <cell r="F125" t="str">
            <v>张东衡</v>
          </cell>
          <cell r="G125" t="str">
            <v>同济大学</v>
          </cell>
          <cell r="H125">
            <v>49</v>
          </cell>
          <cell r="I125">
            <v>0.75</v>
          </cell>
        </row>
        <row r="126">
          <cell r="D126" t="str">
            <v>9787117293747</v>
          </cell>
          <cell r="E126" t="str">
            <v>口腔预防医学（第7版）（第8轮口腔本科规划教材配网络增值服务）</v>
          </cell>
          <cell r="F126" t="str">
            <v>冯希平</v>
          </cell>
          <cell r="G126" t="str">
            <v>人民卫生</v>
          </cell>
          <cell r="H126">
            <v>55</v>
          </cell>
          <cell r="I126">
            <v>0.75</v>
          </cell>
        </row>
        <row r="127">
          <cell r="D127" t="str">
            <v>9787122404916</v>
          </cell>
          <cell r="E127" t="str">
            <v>化工原理（第四版）</v>
          </cell>
          <cell r="F127" t="str">
            <v/>
          </cell>
          <cell r="G127" t="str">
            <v>化学工业</v>
          </cell>
          <cell r="H127">
            <v>49</v>
          </cell>
          <cell r="I127">
            <v>0.75</v>
          </cell>
        </row>
        <row r="128">
          <cell r="D128" t="str">
            <v>9787030463371</v>
          </cell>
          <cell r="E128" t="str">
            <v>普通生物化学(第2版)/王林嵩</v>
          </cell>
          <cell r="F128" t="str">
            <v>王林嵩</v>
          </cell>
          <cell r="G128" t="str">
            <v>科学出版</v>
          </cell>
          <cell r="H128">
            <v>88</v>
          </cell>
          <cell r="I128">
            <v>0.75</v>
          </cell>
        </row>
        <row r="129">
          <cell r="D129" t="str">
            <v>9787117337458</v>
          </cell>
          <cell r="E129" t="str">
            <v>物理化学（第9版/本科药学/配增值）</v>
          </cell>
          <cell r="F129" t="str">
            <v>崔黎丽</v>
          </cell>
          <cell r="G129" t="str">
            <v>人民卫生</v>
          </cell>
          <cell r="H129">
            <v>76</v>
          </cell>
          <cell r="I129">
            <v>0.75</v>
          </cell>
        </row>
        <row r="130">
          <cell r="D130" t="str">
            <v>9787040496222</v>
          </cell>
          <cell r="E130" t="str">
            <v>局部解剖学</v>
          </cell>
          <cell r="F130" t="str">
            <v>欧阳钧, 主编</v>
          </cell>
          <cell r="G130" t="str">
            <v>高等教育</v>
          </cell>
          <cell r="H130">
            <v>69</v>
          </cell>
          <cell r="I130">
            <v>0.78</v>
          </cell>
        </row>
        <row r="131">
          <cell r="D131" t="str">
            <v>9787030639394</v>
          </cell>
          <cell r="E131" t="str">
            <v>人体解剖学（英文改编版）</v>
          </cell>
          <cell r="F131" t="str">
            <v>刘学政</v>
          </cell>
          <cell r="G131" t="str">
            <v>科学出版</v>
          </cell>
          <cell r="H131">
            <v>298</v>
          </cell>
          <cell r="I131">
            <v>0.75</v>
          </cell>
        </row>
        <row r="132">
          <cell r="D132" t="str">
            <v>9787117244282</v>
          </cell>
          <cell r="E132" t="str">
            <v>卫生经济学（第4版/本科预防/配增值）</v>
          </cell>
          <cell r="F132" t="str">
            <v>陈文, 主编</v>
          </cell>
          <cell r="G132" t="str">
            <v>人民卫生</v>
          </cell>
          <cell r="H132">
            <v>72</v>
          </cell>
          <cell r="I132">
            <v>0.75</v>
          </cell>
        </row>
        <row r="133">
          <cell r="D133" t="str">
            <v>9787117266765</v>
          </cell>
          <cell r="E133" t="str">
            <v>医学统计学（第7版/本科临床/配增值）九轮</v>
          </cell>
          <cell r="F133" t="str">
            <v>李康、贺佳</v>
          </cell>
          <cell r="G133" t="str">
            <v>人民卫生</v>
          </cell>
          <cell r="H133">
            <v>49</v>
          </cell>
          <cell r="I133">
            <v>0.75</v>
          </cell>
        </row>
        <row r="134">
          <cell r="D134" t="str">
            <v>9787117292528</v>
          </cell>
          <cell r="E134" t="str">
            <v>全口义齿工艺技术（第4版/配增值）</v>
          </cell>
          <cell r="F134" t="str">
            <v>蒋菁 赵军</v>
          </cell>
          <cell r="G134" t="str">
            <v>人民卫生</v>
          </cell>
          <cell r="H134">
            <v>65</v>
          </cell>
          <cell r="I134">
            <v>0.75</v>
          </cell>
        </row>
        <row r="135">
          <cell r="D135" t="str">
            <v>9787500940449</v>
          </cell>
          <cell r="E135" t="str">
            <v>运动生理学</v>
          </cell>
          <cell r="F135" t="str">
            <v>王瑞元/苏全生</v>
          </cell>
          <cell r="G135" t="str">
            <v>人民体育</v>
          </cell>
          <cell r="H135">
            <v>75</v>
          </cell>
          <cell r="I135">
            <v>0.75</v>
          </cell>
        </row>
        <row r="136">
          <cell r="D136" t="str">
            <v>9787302616221</v>
          </cell>
          <cell r="E136" t="str">
            <v>病原生物学与免疫学实验教程</v>
          </cell>
          <cell r="F136" t="str">
            <v>谢永生  何群力</v>
          </cell>
          <cell r="G136" t="str">
            <v>清华大学</v>
          </cell>
          <cell r="H136">
            <v>59</v>
          </cell>
          <cell r="I136">
            <v>0.75</v>
          </cell>
        </row>
        <row r="137">
          <cell r="D137" t="str">
            <v>9787117263757</v>
          </cell>
          <cell r="E137" t="str">
            <v>医学影像学 (第8版/本科临床/配增值）（九轮）</v>
          </cell>
          <cell r="F137" t="str">
            <v>徐克、龚启勇、韩萍</v>
          </cell>
          <cell r="G137" t="str">
            <v>人民卫生</v>
          </cell>
          <cell r="H137">
            <v>72</v>
          </cell>
          <cell r="I137">
            <v>0.75</v>
          </cell>
        </row>
        <row r="138">
          <cell r="D138" t="str">
            <v>9787117309912</v>
          </cell>
          <cell r="E138" t="str">
            <v>口腔设备学(第2版/配增值)</v>
          </cell>
          <cell r="F138" t="str">
            <v>李新春</v>
          </cell>
          <cell r="G138" t="str">
            <v>人民卫生</v>
          </cell>
          <cell r="H138">
            <v>35</v>
          </cell>
          <cell r="I138">
            <v>0.75</v>
          </cell>
        </row>
        <row r="139">
          <cell r="D139" t="str">
            <v>9787117330480</v>
          </cell>
          <cell r="E139" t="str">
            <v>医学电子学基础（第5版/本科影像/配增值）</v>
          </cell>
          <cell r="F139" t="str">
            <v>鲁雯,郭明霞</v>
          </cell>
          <cell r="G139" t="str">
            <v>人民卫生</v>
          </cell>
          <cell r="H139">
            <v>48</v>
          </cell>
          <cell r="I139">
            <v>0.75</v>
          </cell>
        </row>
        <row r="140">
          <cell r="D140" t="str">
            <v>9787117328678</v>
          </cell>
          <cell r="E140" t="str">
            <v>护理管理学（第5版/本科护理/配增值）七轮</v>
          </cell>
          <cell r="F140" t="str">
            <v>吴欣娟,王艳梅</v>
          </cell>
          <cell r="G140" t="str">
            <v>人民卫生</v>
          </cell>
          <cell r="H140">
            <v>59</v>
          </cell>
          <cell r="I140">
            <v>0.75</v>
          </cell>
        </row>
        <row r="141">
          <cell r="D141" t="str">
            <v>9787040555448</v>
          </cell>
          <cell r="E141" t="str">
            <v>离散数学（第2版）</v>
          </cell>
          <cell r="F141" t="str">
            <v>罗熊、谢永红、刘宏岚</v>
          </cell>
          <cell r="G141" t="str">
            <v>高等教育</v>
          </cell>
          <cell r="H141">
            <v>54</v>
          </cell>
          <cell r="I141">
            <v>0.78</v>
          </cell>
        </row>
        <row r="142">
          <cell r="D142" t="str">
            <v>9787040490220</v>
          </cell>
          <cell r="E142" t="str">
            <v>微生物学实验(第5版)</v>
          </cell>
          <cell r="F142" t="str">
            <v>沈萍, 陈向东, 主编</v>
          </cell>
          <cell r="G142" t="str">
            <v>高等教育</v>
          </cell>
          <cell r="H142">
            <v>32</v>
          </cell>
          <cell r="I142">
            <v>0.78</v>
          </cell>
        </row>
        <row r="143">
          <cell r="D143" t="str">
            <v>9787117266802</v>
          </cell>
          <cell r="E143" t="str">
            <v>医学文献检索与论文写作（第5版/本科临床/配增值）（九轮）</v>
          </cell>
          <cell r="F143" t="str">
            <v>郭继军</v>
          </cell>
          <cell r="G143" t="str">
            <v>人民卫生</v>
          </cell>
          <cell r="H143">
            <v>42</v>
          </cell>
          <cell r="I143">
            <v>0.75</v>
          </cell>
        </row>
        <row r="144">
          <cell r="D144" t="str">
            <v>9787302481447</v>
          </cell>
          <cell r="E144" t="str">
            <v>C程序设计（第五版）</v>
          </cell>
          <cell r="F144" t="str">
            <v>谭浩强, 著</v>
          </cell>
          <cell r="G144" t="str">
            <v>清华大学</v>
          </cell>
          <cell r="H144">
            <v>59.9</v>
          </cell>
          <cell r="I144">
            <v>0.75</v>
          </cell>
        </row>
        <row r="145">
          <cell r="D145" t="str">
            <v>9787117216210</v>
          </cell>
          <cell r="E145" t="str">
            <v>临床医学概要（本科检验技术/配增值）</v>
          </cell>
          <cell r="F145" t="str">
            <v>陈尔真 刘成玉</v>
          </cell>
          <cell r="G145" t="str">
            <v>人民卫生</v>
          </cell>
          <cell r="H145">
            <v>96</v>
          </cell>
          <cell r="I145">
            <v>0.75</v>
          </cell>
        </row>
        <row r="146">
          <cell r="D146" t="str">
            <v>9787115526090</v>
          </cell>
          <cell r="E146" t="str">
            <v>Hadoop数据仓库实战</v>
          </cell>
          <cell r="F146" t="str">
            <v>肖睿 兰伟</v>
          </cell>
          <cell r="G146" t="str">
            <v>人民邮电</v>
          </cell>
          <cell r="H146">
            <v>52</v>
          </cell>
          <cell r="I146">
            <v>0.75</v>
          </cell>
        </row>
        <row r="147">
          <cell r="D147" t="str">
            <v>9787040521979</v>
          </cell>
          <cell r="E147" t="str">
            <v>微生物学教程（第4版）</v>
          </cell>
          <cell r="F147" t="str">
            <v>周德庆, 编著</v>
          </cell>
          <cell r="G147" t="str">
            <v>高等教育</v>
          </cell>
          <cell r="H147">
            <v>52</v>
          </cell>
          <cell r="I147">
            <v>0.78</v>
          </cell>
        </row>
        <row r="148">
          <cell r="D148" t="str">
            <v>9787302629528</v>
          </cell>
          <cell r="E148" t="str">
            <v>MySQL 8.0数据库原理与应用（普通高校本科计算机专业特色教材·数据库）</v>
          </cell>
          <cell r="F148" t="str">
            <v>吕凯、曹冬雪</v>
          </cell>
          <cell r="G148" t="str">
            <v>清华大学</v>
          </cell>
          <cell r="H148">
            <v>59</v>
          </cell>
          <cell r="I148">
            <v>0.75</v>
          </cell>
        </row>
        <row r="149">
          <cell r="D149" t="str">
            <v>9787040178876</v>
          </cell>
          <cell r="E149" t="str">
            <v>医学遗传与优生（王学民）</v>
          </cell>
          <cell r="F149" t="str">
            <v/>
          </cell>
          <cell r="G149" t="str">
            <v>高等教育</v>
          </cell>
          <cell r="H149">
            <v>15.9</v>
          </cell>
          <cell r="I149">
            <v>0.78</v>
          </cell>
        </row>
        <row r="150">
          <cell r="D150" t="str">
            <v>9787122301048</v>
          </cell>
          <cell r="E150" t="str">
            <v>工程力学简明教程(静力学、材料力学、运动学与动力学)(闫芳)</v>
          </cell>
          <cell r="F150" t="str">
            <v>闫芳, 刘晓慧, 主编</v>
          </cell>
          <cell r="G150" t="str">
            <v>化学工业</v>
          </cell>
          <cell r="H150">
            <v>49.8</v>
          </cell>
          <cell r="I150">
            <v>0.75</v>
          </cell>
        </row>
        <row r="151">
          <cell r="D151" t="str">
            <v>9787040492224</v>
          </cell>
          <cell r="E151" t="str">
            <v>数学模型（第5版）</v>
          </cell>
          <cell r="F151" t="str">
            <v>姜启源、谢金星、叶俊</v>
          </cell>
          <cell r="G151" t="str">
            <v>高等教育</v>
          </cell>
          <cell r="H151">
            <v>56</v>
          </cell>
          <cell r="I151">
            <v>0.78</v>
          </cell>
        </row>
        <row r="152">
          <cell r="D152" t="str">
            <v>9787117266772</v>
          </cell>
          <cell r="E152" t="str">
            <v>医学伦理学（第5版/本科临床/配增值）（九轮）</v>
          </cell>
          <cell r="F152" t="str">
            <v>王明旭、赵明杰</v>
          </cell>
          <cell r="G152" t="str">
            <v>人民卫生</v>
          </cell>
          <cell r="H152">
            <v>42</v>
          </cell>
          <cell r="I152">
            <v>0.75</v>
          </cell>
        </row>
        <row r="153">
          <cell r="D153" t="str">
            <v>9787117164061</v>
          </cell>
          <cell r="E153" t="str">
            <v>基础医学概要（四）（第2版/创新教材）</v>
          </cell>
          <cell r="F153" t="str">
            <v>杨宝峰</v>
          </cell>
          <cell r="G153" t="str">
            <v>人民卫生</v>
          </cell>
          <cell r="H153">
            <v>60</v>
          </cell>
          <cell r="I153">
            <v>0.75</v>
          </cell>
        </row>
        <row r="154">
          <cell r="D154" t="str">
            <v>9787117247726</v>
          </cell>
          <cell r="E154" t="str">
            <v>眼视光学理论和方法（第3版/本科配增值）</v>
          </cell>
          <cell r="F154" t="str">
            <v>瞿佳, 主编</v>
          </cell>
          <cell r="G154" t="str">
            <v>人民卫生</v>
          </cell>
          <cell r="H154">
            <v>56</v>
          </cell>
          <cell r="I154">
            <v>0.75</v>
          </cell>
        </row>
        <row r="155">
          <cell r="D155" t="str">
            <v>9787040573640</v>
          </cell>
          <cell r="E155" t="str">
            <v>模拟电子技术基础简明教程（第4版）</v>
          </cell>
          <cell r="F155" t="str">
            <v>杨素行主编 杜湘瑜副主编</v>
          </cell>
          <cell r="G155" t="str">
            <v>高等教育</v>
          </cell>
          <cell r="H155">
            <v>61</v>
          </cell>
          <cell r="I155">
            <v>0.78</v>
          </cell>
        </row>
        <row r="156">
          <cell r="D156" t="str">
            <v>9787117164078</v>
          </cell>
          <cell r="E156" t="str">
            <v>基础医学概要（二）（第2版/创新教材/3000）</v>
          </cell>
          <cell r="F156" t="str">
            <v>李东亮 等</v>
          </cell>
          <cell r="G156" t="str">
            <v>人民卫生</v>
          </cell>
          <cell r="H156">
            <v>50</v>
          </cell>
          <cell r="I156">
            <v>0.75</v>
          </cell>
        </row>
        <row r="157">
          <cell r="D157" t="str">
            <v>9787117266598</v>
          </cell>
          <cell r="E157" t="str">
            <v>生理学(第9版本科临床/配增值)（九轮）</v>
          </cell>
          <cell r="F157" t="str">
            <v>王庭槐</v>
          </cell>
          <cell r="G157" t="str">
            <v>人民卫生</v>
          </cell>
          <cell r="H157">
            <v>75</v>
          </cell>
          <cell r="I157">
            <v>0.75</v>
          </cell>
        </row>
        <row r="158">
          <cell r="D158" t="str">
            <v>9787504696946</v>
          </cell>
          <cell r="E158" t="str">
            <v>组织学与胚胎学</v>
          </cell>
          <cell r="F158" t="str">
            <v>苏衍萍</v>
          </cell>
          <cell r="G158" t="str">
            <v>中国科技</v>
          </cell>
          <cell r="H158">
            <v>72</v>
          </cell>
          <cell r="I158">
            <v>0.75</v>
          </cell>
        </row>
        <row r="159">
          <cell r="D159" t="str">
            <v>9787564236076</v>
          </cell>
          <cell r="E159" t="str">
            <v>医疗产品导论</v>
          </cell>
          <cell r="F159" t="str">
            <v>孙怀远, 主编</v>
          </cell>
          <cell r="G159" t="str">
            <v>上海财大</v>
          </cell>
          <cell r="H159">
            <v>69</v>
          </cell>
          <cell r="I159">
            <v>0.75</v>
          </cell>
        </row>
        <row r="160">
          <cell r="D160" t="str">
            <v>9787117284004</v>
          </cell>
          <cell r="E160" t="str">
            <v>口腔材料学（第6版）（第8轮口腔本科规划教材配网络增值服务）</v>
          </cell>
          <cell r="F160" t="str">
            <v>赵信义</v>
          </cell>
          <cell r="G160" t="str">
            <v>人民卫生</v>
          </cell>
          <cell r="H160">
            <v>58</v>
          </cell>
          <cell r="I160">
            <v>0.75</v>
          </cell>
        </row>
        <row r="161">
          <cell r="D161" t="str">
            <v>9787117221313</v>
          </cell>
          <cell r="E161" t="str">
            <v>医学机能学实验(创新教材)</v>
          </cell>
          <cell r="F161" t="str">
            <v>李东亮,陈正跃</v>
          </cell>
          <cell r="G161" t="str">
            <v>人民卫生</v>
          </cell>
          <cell r="H161">
            <v>15</v>
          </cell>
          <cell r="I161">
            <v>0.75</v>
          </cell>
        </row>
        <row r="162">
          <cell r="D162" t="str">
            <v>9787030377586</v>
          </cell>
          <cell r="E162" t="str">
            <v>生物化学实验（第2版王林嵩）</v>
          </cell>
          <cell r="F162" t="str">
            <v/>
          </cell>
          <cell r="G162" t="str">
            <v>科学出版</v>
          </cell>
          <cell r="H162">
            <v>39.799999999999997</v>
          </cell>
          <cell r="I162">
            <v>0.75</v>
          </cell>
        </row>
        <row r="163">
          <cell r="D163" t="str">
            <v>9787571409487</v>
          </cell>
          <cell r="E163" t="str">
            <v>全口义齿工艺技术（第2版）</v>
          </cell>
          <cell r="F163" t="str">
            <v>林欣</v>
          </cell>
          <cell r="G163" t="str">
            <v>北京科技</v>
          </cell>
          <cell r="H163">
            <v>68</v>
          </cell>
          <cell r="I163">
            <v>0.75</v>
          </cell>
        </row>
        <row r="164">
          <cell r="D164" t="str">
            <v>9787117331388</v>
          </cell>
          <cell r="E164" t="str">
            <v>药理学（第5版/本科护理/配增值）</v>
          </cell>
          <cell r="F164" t="str">
            <v>杨俊卿,陈立</v>
          </cell>
          <cell r="G164" t="str">
            <v>人民卫生</v>
          </cell>
          <cell r="H164">
            <v>89</v>
          </cell>
          <cell r="I164">
            <v>0.75</v>
          </cell>
        </row>
        <row r="165">
          <cell r="D165" t="str">
            <v>9787117266581</v>
          </cell>
          <cell r="E165" t="str">
            <v>局部解剖学(第9版/本科临床/配增值)（九轮）</v>
          </cell>
          <cell r="F165" t="str">
            <v>崔慧先、李瑞锡</v>
          </cell>
          <cell r="G165" t="str">
            <v>人民卫生</v>
          </cell>
          <cell r="H165">
            <v>75</v>
          </cell>
          <cell r="I165">
            <v>0.75</v>
          </cell>
        </row>
        <row r="166">
          <cell r="D166" t="str">
            <v>9787040516609</v>
          </cell>
          <cell r="E166" t="str">
            <v>概率论与数理统计(第5版)</v>
          </cell>
          <cell r="F166" t="str">
            <v>浙江大学 盛骤谢式千潘承毅</v>
          </cell>
          <cell r="G166" t="str">
            <v>高等教育</v>
          </cell>
          <cell r="H166">
            <v>51.4</v>
          </cell>
          <cell r="I166">
            <v>0.78</v>
          </cell>
        </row>
        <row r="167">
          <cell r="D167" t="str">
            <v>9787302627524</v>
          </cell>
          <cell r="E167" t="str">
            <v>医学生物化学实验教程</v>
          </cell>
          <cell r="F167" t="str">
            <v>杨全中, 王俐</v>
          </cell>
          <cell r="G167" t="str">
            <v>清华大学</v>
          </cell>
          <cell r="H167">
            <v>55</v>
          </cell>
          <cell r="I167">
            <v>0.75</v>
          </cell>
        </row>
        <row r="168">
          <cell r="D168" t="str">
            <v>9787117263191</v>
          </cell>
          <cell r="E168" t="str">
            <v>医学免疫学（第7版/本科临床/配增值）（九轮）</v>
          </cell>
          <cell r="F168" t="str">
            <v>曹雪涛</v>
          </cell>
          <cell r="G168" t="str">
            <v>人民卫生</v>
          </cell>
          <cell r="H168">
            <v>66</v>
          </cell>
          <cell r="I168">
            <v>0.75</v>
          </cell>
        </row>
        <row r="169">
          <cell r="D169" t="str">
            <v>9787302627401</v>
          </cell>
          <cell r="E169" t="str">
            <v>医学机能学实验教程</v>
          </cell>
          <cell r="F169" t="str">
            <v>张慧英</v>
          </cell>
          <cell r="G169" t="str">
            <v>清华大学</v>
          </cell>
          <cell r="H169">
            <v>59</v>
          </cell>
          <cell r="I169">
            <v>0.75</v>
          </cell>
        </row>
        <row r="170">
          <cell r="D170" t="str">
            <v>9787302564263</v>
          </cell>
          <cell r="E170" t="str">
            <v>卫生法学</v>
          </cell>
          <cell r="F170" t="str">
            <v>邓利强、陈东明</v>
          </cell>
          <cell r="G170" t="str">
            <v>清华大学</v>
          </cell>
          <cell r="H170">
            <v>69</v>
          </cell>
          <cell r="I170">
            <v>0.75</v>
          </cell>
        </row>
        <row r="171">
          <cell r="D171" t="str">
            <v>9787302497677</v>
          </cell>
          <cell r="E171" t="str">
            <v>医学细胞生物学</v>
          </cell>
          <cell r="F171" t="str">
            <v>(美) 史蒂文·R.古德曼 (Steven R.Goodman) , 著</v>
          </cell>
          <cell r="G171" t="str">
            <v>清华大学</v>
          </cell>
          <cell r="H171">
            <v>99.8</v>
          </cell>
          <cell r="I171">
            <v>0.75</v>
          </cell>
        </row>
        <row r="172">
          <cell r="D172" t="str">
            <v>9787030425140</v>
          </cell>
          <cell r="E172" t="str">
            <v>医学物理学 英文版/中国科学院教材建设专家委员会规划教材、全国高等医药院校规划教材</v>
          </cell>
          <cell r="F172" t="str">
            <v>陈艳霞</v>
          </cell>
          <cell r="G172" t="str">
            <v>科学出版</v>
          </cell>
          <cell r="H172">
            <v>55</v>
          </cell>
          <cell r="I172">
            <v>0.75</v>
          </cell>
        </row>
        <row r="173">
          <cell r="D173" t="str">
            <v>9787040444933</v>
          </cell>
          <cell r="E173" t="str">
            <v>数字电子技术基础(第六版)</v>
          </cell>
          <cell r="F173" t="str">
            <v>阎石</v>
          </cell>
          <cell r="G173" t="str">
            <v>高等教育</v>
          </cell>
          <cell r="H173">
            <v>54.4</v>
          </cell>
          <cell r="I173">
            <v>0.78</v>
          </cell>
        </row>
        <row r="174">
          <cell r="D174" t="str">
            <v>9787117264389</v>
          </cell>
          <cell r="E174" t="str">
            <v>病理学（第9版/本科临床/配增值）（九轮）</v>
          </cell>
          <cell r="F174" t="str">
            <v>步宏、李一雷</v>
          </cell>
          <cell r="G174" t="str">
            <v>人民卫生</v>
          </cell>
          <cell r="H174">
            <v>88</v>
          </cell>
          <cell r="I174">
            <v>0.75</v>
          </cell>
        </row>
        <row r="175">
          <cell r="D175" t="str">
            <v>9787117288033</v>
          </cell>
          <cell r="E175" t="str">
            <v>Basic Chemistry for Higher Medical Education基础化学（第2版/本科临床配教）</v>
          </cell>
          <cell r="F175" t="str">
            <v>傅迎、王兴坡</v>
          </cell>
          <cell r="G175" t="str">
            <v>人民卫生</v>
          </cell>
          <cell r="H175">
            <v>65</v>
          </cell>
          <cell r="I175">
            <v>0.75</v>
          </cell>
        </row>
        <row r="176">
          <cell r="D176" t="str">
            <v>9787111714538</v>
          </cell>
          <cell r="E176" t="str">
            <v>电子技术基础实验</v>
          </cell>
          <cell r="F176" t="str">
            <v>申杰奋</v>
          </cell>
          <cell r="G176" t="str">
            <v>机械工业</v>
          </cell>
          <cell r="H176">
            <v>33</v>
          </cell>
          <cell r="I176">
            <v>0.75</v>
          </cell>
        </row>
        <row r="177">
          <cell r="D177" t="str">
            <v>9787117266246</v>
          </cell>
          <cell r="E177" t="str">
            <v>生物化学与分子生物学(第9版/本科临床/配增值)（九轮）</v>
          </cell>
          <cell r="F177" t="str">
            <v>查锡良、周春燕、药立波</v>
          </cell>
          <cell r="G177" t="str">
            <v>人民卫生</v>
          </cell>
          <cell r="H177">
            <v>91</v>
          </cell>
          <cell r="I177">
            <v>0.75</v>
          </cell>
        </row>
        <row r="178">
          <cell r="D178" t="str">
            <v>9787117271509</v>
          </cell>
          <cell r="E178" t="str">
            <v>康复功能评定学（第3版/本科康复/配增值）</v>
          </cell>
          <cell r="F178" t="str">
            <v>王玉龙</v>
          </cell>
          <cell r="G178" t="str">
            <v>人民卫生</v>
          </cell>
          <cell r="H178">
            <v>99</v>
          </cell>
          <cell r="I178">
            <v>0.75</v>
          </cell>
        </row>
        <row r="179">
          <cell r="D179" t="str">
            <v>9787040471700</v>
          </cell>
          <cell r="E179" t="str">
            <v>Python语言程序设计基础(第2版)</v>
          </cell>
          <cell r="F179" t="str">
            <v>嵩天, 礼欣, 黄天羽, 著</v>
          </cell>
          <cell r="G179" t="str">
            <v>高等教育</v>
          </cell>
          <cell r="H179">
            <v>39</v>
          </cell>
          <cell r="I179">
            <v>0.78</v>
          </cell>
        </row>
        <row r="180">
          <cell r="D180" t="str">
            <v>9787117266406</v>
          </cell>
          <cell r="E180" t="str">
            <v>神经病学(第8版/本科临床/配增值)（九轮）</v>
          </cell>
          <cell r="F180" t="str">
            <v>贾建平、苏川</v>
          </cell>
          <cell r="G180" t="str">
            <v>人民卫生</v>
          </cell>
          <cell r="H180">
            <v>92</v>
          </cell>
          <cell r="I180">
            <v>0.75</v>
          </cell>
        </row>
        <row r="181">
          <cell r="D181" t="str">
            <v>9787117266666</v>
          </cell>
          <cell r="E181" t="str">
            <v>传染病学(第9版/本科临床)（九轮）</v>
          </cell>
          <cell r="F181" t="str">
            <v>李兰娟、任红</v>
          </cell>
          <cell r="G181" t="str">
            <v>人民卫生</v>
          </cell>
          <cell r="H181">
            <v>78</v>
          </cell>
          <cell r="I181">
            <v>0.75</v>
          </cell>
        </row>
        <row r="182">
          <cell r="D182" t="str">
            <v>9787117265416</v>
          </cell>
          <cell r="E182" t="str">
            <v>内科学（第9版/本科临床/配增值）（九轮）</v>
          </cell>
          <cell r="F182" t="str">
            <v>葛均波、徐永健、王辰</v>
          </cell>
          <cell r="G182" t="str">
            <v>人民卫生</v>
          </cell>
          <cell r="H182">
            <v>118</v>
          </cell>
          <cell r="I182">
            <v>0.75</v>
          </cell>
        </row>
        <row r="183">
          <cell r="D183" t="str">
            <v>9787117266642</v>
          </cell>
          <cell r="E183" t="str">
            <v>儿科学（第9版/本科临床/配增值）（九轮）</v>
          </cell>
          <cell r="F183" t="str">
            <v>王卫平、孙锟、常立文</v>
          </cell>
          <cell r="G183" t="str">
            <v>人民卫生</v>
          </cell>
          <cell r="H183">
            <v>78</v>
          </cell>
          <cell r="I183">
            <v>0.75</v>
          </cell>
        </row>
        <row r="184">
          <cell r="D184" t="str">
            <v>9787117264396</v>
          </cell>
          <cell r="E184" t="str">
            <v>妇产科学（第9版/本科临床/配增值）（九轮）</v>
          </cell>
          <cell r="F184" t="str">
            <v>谢幸、孔北华、段涛</v>
          </cell>
          <cell r="G184" t="str">
            <v>人民卫生</v>
          </cell>
          <cell r="H184">
            <v>82</v>
          </cell>
          <cell r="I184">
            <v>0.75</v>
          </cell>
        </row>
        <row r="185">
          <cell r="D185" t="str">
            <v>9787117264396</v>
          </cell>
          <cell r="E185" t="str">
            <v>妇产科学（第9版/本科临床/配增值）（九轮）</v>
          </cell>
          <cell r="F185" t="str">
            <v>谢幸、孔北华、段涛</v>
          </cell>
          <cell r="G185" t="str">
            <v>人民卫生</v>
          </cell>
          <cell r="H185">
            <v>82</v>
          </cell>
          <cell r="I185">
            <v>0.75</v>
          </cell>
        </row>
        <row r="186">
          <cell r="D186" t="str">
            <v>9787117266642</v>
          </cell>
          <cell r="E186" t="str">
            <v>儿科学（第9版/本科临床/配增值）（九轮）</v>
          </cell>
          <cell r="F186" t="str">
            <v>王卫平、孙锟、常立文</v>
          </cell>
          <cell r="G186" t="str">
            <v>人民卫生</v>
          </cell>
          <cell r="H186">
            <v>78</v>
          </cell>
          <cell r="I186">
            <v>0.75</v>
          </cell>
        </row>
        <row r="187">
          <cell r="D187" t="str">
            <v>9787117265416</v>
          </cell>
          <cell r="E187" t="str">
            <v>内科学（第9版/本科临床/配增值）（九轮）</v>
          </cell>
          <cell r="F187" t="str">
            <v>葛均波、徐永健、王辰</v>
          </cell>
          <cell r="G187" t="str">
            <v>人民卫生</v>
          </cell>
          <cell r="H187">
            <v>118</v>
          </cell>
          <cell r="I187">
            <v>0.75</v>
          </cell>
        </row>
        <row r="188">
          <cell r="D188" t="str">
            <v>9787117266666</v>
          </cell>
          <cell r="E188" t="str">
            <v>传染病学(第9版/本科临床)（九轮）</v>
          </cell>
          <cell r="F188" t="str">
            <v>李兰娟、任红</v>
          </cell>
          <cell r="G188" t="str">
            <v>人民卫生</v>
          </cell>
          <cell r="H188">
            <v>78</v>
          </cell>
          <cell r="I188">
            <v>0.75</v>
          </cell>
        </row>
        <row r="189">
          <cell r="D189" t="str">
            <v>9787117266406</v>
          </cell>
          <cell r="E189" t="str">
            <v>神经病学(第8版/本科临床/配增值)（九轮）</v>
          </cell>
          <cell r="F189" t="str">
            <v>贾建平、苏川</v>
          </cell>
          <cell r="G189" t="str">
            <v>人民卫生</v>
          </cell>
          <cell r="H189">
            <v>92</v>
          </cell>
          <cell r="I189">
            <v>0.75</v>
          </cell>
        </row>
        <row r="190">
          <cell r="D190" t="str">
            <v>9787117266406</v>
          </cell>
          <cell r="E190" t="str">
            <v>神经病学(第8版/本科临床/配增值)（九轮）</v>
          </cell>
          <cell r="F190" t="str">
            <v>贾建平、苏川</v>
          </cell>
          <cell r="G190" t="str">
            <v>人民卫生</v>
          </cell>
          <cell r="H190">
            <v>92</v>
          </cell>
          <cell r="I190">
            <v>0.75</v>
          </cell>
        </row>
        <row r="191">
          <cell r="D191" t="str">
            <v>9787117266666</v>
          </cell>
          <cell r="E191" t="str">
            <v>传染病学(第9版/本科临床)（九轮）</v>
          </cell>
          <cell r="F191" t="str">
            <v>李兰娟、任红</v>
          </cell>
          <cell r="G191" t="str">
            <v>人民卫生</v>
          </cell>
          <cell r="H191">
            <v>78</v>
          </cell>
          <cell r="I191">
            <v>0.75</v>
          </cell>
        </row>
        <row r="192">
          <cell r="D192" t="str">
            <v>9787117265416</v>
          </cell>
          <cell r="E192" t="str">
            <v>内科学（第9版/本科临床/配增值）（九轮）</v>
          </cell>
          <cell r="F192" t="str">
            <v>葛均波、徐永健、王辰</v>
          </cell>
          <cell r="G192" t="str">
            <v>人民卫生</v>
          </cell>
          <cell r="H192">
            <v>118</v>
          </cell>
          <cell r="I192">
            <v>0.75</v>
          </cell>
        </row>
        <row r="193">
          <cell r="D193" t="str">
            <v>9787117266642</v>
          </cell>
          <cell r="E193" t="str">
            <v>儿科学（第9版/本科临床/配增值）（九轮）</v>
          </cell>
          <cell r="F193" t="str">
            <v>王卫平、孙锟、常立文</v>
          </cell>
          <cell r="G193" t="str">
            <v>人民卫生</v>
          </cell>
          <cell r="H193">
            <v>78</v>
          </cell>
          <cell r="I193">
            <v>0.75</v>
          </cell>
        </row>
        <row r="194">
          <cell r="D194" t="str">
            <v>9787117264396</v>
          </cell>
          <cell r="E194" t="str">
            <v>妇产科学（第9版/本科临床/配增值）（九轮）</v>
          </cell>
          <cell r="F194" t="str">
            <v>谢幸、孔北华、段涛</v>
          </cell>
          <cell r="G194" t="str">
            <v>人民卫生</v>
          </cell>
          <cell r="H194">
            <v>82</v>
          </cell>
          <cell r="I194">
            <v>0.75</v>
          </cell>
        </row>
        <row r="195">
          <cell r="D195" t="str">
            <v>9787117160650</v>
          </cell>
          <cell r="E195" t="str">
            <v>基础医学概要（三）（第2版/包销）</v>
          </cell>
          <cell r="F195" t="str">
            <v>何群力等</v>
          </cell>
          <cell r="G195" t="str">
            <v>人民卫生</v>
          </cell>
          <cell r="H195">
            <v>62</v>
          </cell>
          <cell r="I195">
            <v>0.75</v>
          </cell>
        </row>
        <row r="196">
          <cell r="D196" t="str">
            <v>9787117292511</v>
          </cell>
          <cell r="E196" t="str">
            <v>口腔固定修复工艺技术（第4版/配增值）</v>
          </cell>
          <cell r="F196" t="str">
            <v>李长义,任旭</v>
          </cell>
          <cell r="G196" t="str">
            <v>人民卫生</v>
          </cell>
          <cell r="H196">
            <v>70</v>
          </cell>
          <cell r="I196">
            <v>0.75</v>
          </cell>
        </row>
        <row r="197">
          <cell r="D197" t="str">
            <v>9787040610536</v>
          </cell>
          <cell r="E197" t="str">
            <v>习近平新时代中国特色社会主义思想概论（2023版）</v>
          </cell>
          <cell r="F197" t="str">
            <v>本书编写组</v>
          </cell>
          <cell r="G197" t="str">
            <v>高等教育</v>
          </cell>
          <cell r="H197">
            <v>26</v>
          </cell>
          <cell r="I197">
            <v>1</v>
          </cell>
        </row>
        <row r="198">
          <cell r="D198" t="str">
            <v>9787040610536</v>
          </cell>
          <cell r="E198" t="str">
            <v>习近平新时代中国特色社会主义思想概论（2023版）</v>
          </cell>
          <cell r="F198" t="str">
            <v>本书编写组</v>
          </cell>
          <cell r="G198" t="str">
            <v>高等教育</v>
          </cell>
          <cell r="H198">
            <v>26</v>
          </cell>
          <cell r="I198">
            <v>1</v>
          </cell>
        </row>
        <row r="199">
          <cell r="D199" t="str">
            <v>9787117104678</v>
          </cell>
          <cell r="E199" t="str">
            <v>医学形态学实验指导---组织胚胎学与病理学分册（第2版/杨廷桐）</v>
          </cell>
          <cell r="F199" t="str">
            <v>杨廷桐</v>
          </cell>
          <cell r="G199" t="str">
            <v>人民卫生</v>
          </cell>
          <cell r="H199">
            <v>75</v>
          </cell>
          <cell r="I199">
            <v>0.75</v>
          </cell>
        </row>
        <row r="200">
          <cell r="D200" t="str">
            <v>9787544674546</v>
          </cell>
          <cell r="E200" t="str">
            <v>新编英语教程（第三版）练习册 5</v>
          </cell>
          <cell r="F200" t="str">
            <v>李观仪, 主编</v>
          </cell>
          <cell r="G200" t="str">
            <v>上海外教</v>
          </cell>
          <cell r="H200">
            <v>20</v>
          </cell>
          <cell r="I200">
            <v>0.78</v>
          </cell>
        </row>
        <row r="201">
          <cell r="D201" t="str">
            <v>9787309096675</v>
          </cell>
          <cell r="E201" t="str">
            <v>当代医学英语视听说教程(1):健康促进</v>
          </cell>
          <cell r="F201" t="str">
            <v>龙芸 、张淑卿  陈社胜</v>
          </cell>
          <cell r="G201" t="str">
            <v>复旦大学</v>
          </cell>
          <cell r="H201">
            <v>45</v>
          </cell>
          <cell r="I201">
            <v>0.78</v>
          </cell>
        </row>
        <row r="202">
          <cell r="D202" t="str">
            <v>9787544674485</v>
          </cell>
          <cell r="E202" t="str">
            <v>新编英语教程（第三版）学生用书 5（附mp3下载）</v>
          </cell>
          <cell r="F202" t="str">
            <v>李观仪, 主编</v>
          </cell>
          <cell r="G202" t="str">
            <v>上海外教</v>
          </cell>
          <cell r="H202">
            <v>34</v>
          </cell>
          <cell r="I202">
            <v>0.78</v>
          </cell>
        </row>
        <row r="203">
          <cell r="D203" t="str">
            <v>9787117245180</v>
          </cell>
          <cell r="E203" t="str">
            <v>卫生事业管理学（第4版/本科预防/配增值）</v>
          </cell>
          <cell r="F203" t="str">
            <v>梁万年，胡志，王亚东 编</v>
          </cell>
          <cell r="G203" t="str">
            <v>人民卫生</v>
          </cell>
          <cell r="H203">
            <v>59</v>
          </cell>
          <cell r="I203">
            <v>0.75</v>
          </cell>
        </row>
        <row r="204">
          <cell r="D204" t="str">
            <v>9787117246644</v>
          </cell>
          <cell r="E204" t="str">
            <v>社会医学(第5版/本科预防)</v>
          </cell>
          <cell r="F204" t="str">
            <v>李鲁，吴群红，郭清，邹宇华 编</v>
          </cell>
          <cell r="G204" t="str">
            <v>人民卫生</v>
          </cell>
          <cell r="H204">
            <v>56</v>
          </cell>
          <cell r="I204">
            <v>0.75</v>
          </cell>
        </row>
        <row r="205">
          <cell r="D205" t="str">
            <v>9787302502913</v>
          </cell>
          <cell r="E205" t="str">
            <v>网络营销学（普通高校“十三五”规划教材·营销学系列）</v>
          </cell>
          <cell r="F205" t="str">
            <v>王永东、荆浩、安玉新</v>
          </cell>
          <cell r="G205" t="str">
            <v>清华大学</v>
          </cell>
          <cell r="H205">
            <v>59</v>
          </cell>
          <cell r="I205">
            <v>0.75</v>
          </cell>
        </row>
        <row r="206">
          <cell r="D206" t="str">
            <v>9787030666284</v>
          </cell>
          <cell r="E206" t="str">
            <v>数字化医院信息系统教程（第二版）</v>
          </cell>
          <cell r="F206" t="str">
            <v>杨富华</v>
          </cell>
          <cell r="G206" t="str">
            <v>科学出版</v>
          </cell>
          <cell r="H206">
            <v>48</v>
          </cell>
          <cell r="I206">
            <v>0.75</v>
          </cell>
        </row>
        <row r="207">
          <cell r="D207" t="str">
            <v>9787117244282</v>
          </cell>
          <cell r="E207" t="str">
            <v>卫生经济学（第4版/本科预防/配增值）</v>
          </cell>
          <cell r="F207" t="str">
            <v>陈文, 主编</v>
          </cell>
          <cell r="G207" t="str">
            <v>人民卫生</v>
          </cell>
          <cell r="H207">
            <v>72</v>
          </cell>
          <cell r="I207">
            <v>0.75</v>
          </cell>
        </row>
        <row r="208">
          <cell r="D208" t="str">
            <v>9787117266628</v>
          </cell>
          <cell r="E208" t="str">
            <v>医学心理学（第7版/本科临床/配增值）（九轮）</v>
          </cell>
          <cell r="F208" t="str">
            <v>姚树桥, 杨艳杰, 主编</v>
          </cell>
          <cell r="G208" t="str">
            <v>人民卫生</v>
          </cell>
          <cell r="H208">
            <v>46</v>
          </cell>
          <cell r="I208">
            <v>0.75</v>
          </cell>
        </row>
        <row r="209">
          <cell r="D209" t="str">
            <v>9787544674492</v>
          </cell>
          <cell r="E209" t="str">
            <v>新编英语教程（第三版）学生用书 6（附mp3下载）</v>
          </cell>
          <cell r="F209" t="str">
            <v>李观仪, 主编</v>
          </cell>
          <cell r="G209" t="str">
            <v>上海外教</v>
          </cell>
          <cell r="H209">
            <v>34</v>
          </cell>
          <cell r="I209">
            <v>0.78</v>
          </cell>
        </row>
        <row r="210">
          <cell r="D210" t="str">
            <v>9787513588591</v>
          </cell>
          <cell r="E210" t="str">
            <v>英美文学简史及名篇选读</v>
          </cell>
          <cell r="F210" t="str">
            <v>田祥斌, 朱甫道, 主编</v>
          </cell>
          <cell r="G210" t="str">
            <v>外研社</v>
          </cell>
          <cell r="H210">
            <v>79.900000000000006</v>
          </cell>
          <cell r="I210">
            <v>0.78</v>
          </cell>
        </row>
        <row r="211">
          <cell r="D211" t="str">
            <v>9787544674409</v>
          </cell>
          <cell r="E211" t="str">
            <v>英语专业本科生教材（修订版）新编简明英语语言学教程（第2版）（新）</v>
          </cell>
          <cell r="F211" t="str">
            <v>戴炜栋, 主编</v>
          </cell>
          <cell r="G211" t="str">
            <v>上海外教</v>
          </cell>
          <cell r="H211">
            <v>39</v>
          </cell>
          <cell r="I211">
            <v>0.78</v>
          </cell>
        </row>
        <row r="212">
          <cell r="D212" t="str">
            <v>9787544655538</v>
          </cell>
          <cell r="E212" t="str">
            <v>汉英翻译教程（修订版）</v>
          </cell>
          <cell r="F212" t="str">
            <v>陈宏薇, 李亚丹, 主编</v>
          </cell>
          <cell r="G212" t="str">
            <v>上海外教</v>
          </cell>
          <cell r="H212">
            <v>58</v>
          </cell>
          <cell r="I212">
            <v>0.78</v>
          </cell>
        </row>
        <row r="213">
          <cell r="D213" t="str">
            <v>9787117266390</v>
          </cell>
          <cell r="E213" t="str">
            <v>外科学(第9版/本科临床/配增值)（九轮）</v>
          </cell>
          <cell r="F213" t="str">
            <v>陈孝平、汪建平、赵继宗</v>
          </cell>
          <cell r="G213" t="str">
            <v>人民卫生</v>
          </cell>
          <cell r="H213">
            <v>116</v>
          </cell>
          <cell r="I213">
            <v>0.75</v>
          </cell>
        </row>
        <row r="214">
          <cell r="D214" t="str">
            <v>9787544652070</v>
          </cell>
          <cell r="E214" t="str">
            <v>英汉翻译教程（第2版）</v>
          </cell>
          <cell r="F214" t="str">
            <v>张培基, 主编</v>
          </cell>
          <cell r="G214" t="str">
            <v>上海外教</v>
          </cell>
          <cell r="H214">
            <v>40</v>
          </cell>
          <cell r="I214">
            <v>0.78</v>
          </cell>
        </row>
        <row r="215">
          <cell r="D215" t="str">
            <v>9787030507976</v>
          </cell>
          <cell r="E215" t="str">
            <v>公共卫生学概论(案例版/第2版)</v>
          </cell>
          <cell r="F215" t="str">
            <v>陶芳标, 李十月, 主编</v>
          </cell>
          <cell r="G215" t="str">
            <v>科学出版</v>
          </cell>
          <cell r="H215">
            <v>98</v>
          </cell>
          <cell r="I215">
            <v>0.75</v>
          </cell>
        </row>
        <row r="216">
          <cell r="D216" t="str">
            <v>9787565448294</v>
          </cell>
          <cell r="E216" t="str">
            <v>现代物流管理(第6版）</v>
          </cell>
          <cell r="F216" t="str">
            <v>李严锋 编</v>
          </cell>
          <cell r="G216" t="str">
            <v>东北财大</v>
          </cell>
          <cell r="H216">
            <v>47</v>
          </cell>
          <cell r="I216">
            <v>0.75</v>
          </cell>
        </row>
        <row r="217">
          <cell r="D217" t="str">
            <v>9787544674553</v>
          </cell>
          <cell r="E217" t="str">
            <v>新编英语教程（第三版）练习册 6</v>
          </cell>
          <cell r="F217" t="str">
            <v>李观仪, 主编</v>
          </cell>
          <cell r="G217" t="str">
            <v>上海外教</v>
          </cell>
          <cell r="H217">
            <v>23</v>
          </cell>
          <cell r="I217">
            <v>0.78</v>
          </cell>
        </row>
        <row r="218">
          <cell r="D218" t="str">
            <v>9787117263740</v>
          </cell>
          <cell r="E218" t="str">
            <v>诊断学(第9版/本科临床/配增值)（九轮）</v>
          </cell>
          <cell r="F218" t="str">
            <v>万学红、卢雪峰</v>
          </cell>
          <cell r="G218" t="str">
            <v>人民卫生</v>
          </cell>
          <cell r="H218">
            <v>110</v>
          </cell>
          <cell r="I218">
            <v>0.75</v>
          </cell>
        </row>
        <row r="219">
          <cell r="D219" t="str">
            <v>9787564227760</v>
          </cell>
          <cell r="E219" t="str">
            <v>广告学</v>
          </cell>
          <cell r="F219" t="str">
            <v>朱江鸿, 卢海清, 孙华林, 主编</v>
          </cell>
          <cell r="G219" t="str">
            <v>上海财大</v>
          </cell>
          <cell r="H219">
            <v>43</v>
          </cell>
          <cell r="I219">
            <v>0.75</v>
          </cell>
        </row>
        <row r="220">
          <cell r="D220" t="str">
            <v>9787564590109</v>
          </cell>
          <cell r="E220" t="str">
            <v>临床技能学</v>
          </cell>
          <cell r="F220" t="str">
            <v>袁磊 赵冰</v>
          </cell>
          <cell r="G220" t="str">
            <v>郑州大学</v>
          </cell>
          <cell r="H220">
            <v>178</v>
          </cell>
          <cell r="I220">
            <v>0.75</v>
          </cell>
        </row>
        <row r="221">
          <cell r="D221" t="str">
            <v>9787117266772</v>
          </cell>
          <cell r="E221" t="str">
            <v>医学伦理学（第5版/本科临床/配增值）（九轮）</v>
          </cell>
          <cell r="F221" t="str">
            <v>王明旭、赵明杰</v>
          </cell>
          <cell r="G221" t="str">
            <v>人民卫生</v>
          </cell>
          <cell r="H221">
            <v>42</v>
          </cell>
          <cell r="I221">
            <v>0.75</v>
          </cell>
        </row>
        <row r="222">
          <cell r="D222" t="str">
            <v>9787040610536</v>
          </cell>
          <cell r="E222" t="str">
            <v>习近平新时代中国特色社会主义思想概论（2023版）</v>
          </cell>
          <cell r="F222" t="str">
            <v>本书编写组</v>
          </cell>
          <cell r="G222" t="str">
            <v>高等教育</v>
          </cell>
          <cell r="H222">
            <v>26</v>
          </cell>
          <cell r="I222">
            <v>1</v>
          </cell>
        </row>
        <row r="223">
          <cell r="D223" t="str">
            <v>9787513522908</v>
          </cell>
          <cell r="E223" t="str">
            <v>英语专业毕业论文写作(第2版)（穆诗雄/18版）</v>
          </cell>
          <cell r="F223" t="str">
            <v>穆诗雄主编</v>
          </cell>
          <cell r="G223" t="str">
            <v>外研社</v>
          </cell>
          <cell r="H223">
            <v>36.9</v>
          </cell>
          <cell r="I223">
            <v>0.78</v>
          </cell>
        </row>
        <row r="224">
          <cell r="D224" t="str">
            <v>9787510047336</v>
          </cell>
          <cell r="E224" t="str">
            <v>医学英语文献阅读(二)</v>
          </cell>
          <cell r="F224" t="str">
            <v>曹素贞</v>
          </cell>
          <cell r="G224" t="str">
            <v>世界图书</v>
          </cell>
          <cell r="H224">
            <v>39.799999999999997</v>
          </cell>
          <cell r="I224">
            <v>0.75</v>
          </cell>
        </row>
        <row r="225">
          <cell r="D225" t="str">
            <v>9787117266802</v>
          </cell>
          <cell r="E225" t="str">
            <v>医学文献检索与论文写作（第5版/本科临床/配增值）（九轮）</v>
          </cell>
          <cell r="F225" t="str">
            <v>郭继军</v>
          </cell>
          <cell r="G225" t="str">
            <v>人民卫生</v>
          </cell>
          <cell r="H225">
            <v>42</v>
          </cell>
          <cell r="I225">
            <v>0.75</v>
          </cell>
        </row>
        <row r="226">
          <cell r="D226" t="str">
            <v>9787542962508</v>
          </cell>
          <cell r="E226" t="str">
            <v>新编会计学原理</v>
          </cell>
          <cell r="F226" t="str">
            <v>李海波, 蒋瑛, 主编</v>
          </cell>
          <cell r="G226" t="str">
            <v>立信会计</v>
          </cell>
          <cell r="H226">
            <v>45</v>
          </cell>
          <cell r="I226">
            <v>0.75</v>
          </cell>
        </row>
        <row r="227">
          <cell r="D227" t="str">
            <v>9787117221474</v>
          </cell>
          <cell r="E227" t="str">
            <v>英汉对照医务英语会话 第3版</v>
          </cell>
          <cell r="F227" t="str">
            <v>王文秀,王颖,贾轶群</v>
          </cell>
          <cell r="G227" t="str">
            <v>人民卫生</v>
          </cell>
          <cell r="H227">
            <v>128</v>
          </cell>
          <cell r="I227">
            <v>0.75</v>
          </cell>
        </row>
        <row r="228">
          <cell r="D228" t="str">
            <v>9787040592931</v>
          </cell>
          <cell r="E228" t="str">
            <v>工程数学 线性代数（第七版）</v>
          </cell>
          <cell r="F228" t="str">
            <v>同济大学数学系</v>
          </cell>
          <cell r="G228" t="str">
            <v>高等教育</v>
          </cell>
          <cell r="H228">
            <v>26.8</v>
          </cell>
          <cell r="I228">
            <v>0.78</v>
          </cell>
        </row>
        <row r="229">
          <cell r="D229" t="str">
            <v>9787040522068</v>
          </cell>
          <cell r="E229" t="str">
            <v>组织行为学</v>
          </cell>
          <cell r="F229" t="str">
            <v>《组织行为学》编写组</v>
          </cell>
          <cell r="G229" t="str">
            <v>高等教育</v>
          </cell>
          <cell r="H229">
            <v>38</v>
          </cell>
          <cell r="I229">
            <v>0.78</v>
          </cell>
        </row>
        <row r="230">
          <cell r="D230" t="str">
            <v>9787560087863</v>
          </cell>
          <cell r="E230" t="str">
            <v>英语写作手册（英文版/第三版）（丁往道）（2018版）</v>
          </cell>
          <cell r="F230" t="str">
            <v>丁往道，吴冰，钟美荪，郭棲庆</v>
          </cell>
          <cell r="G230" t="str">
            <v>外研社</v>
          </cell>
          <cell r="H230">
            <v>49.9</v>
          </cell>
          <cell r="I230">
            <v>0.78</v>
          </cell>
        </row>
        <row r="231">
          <cell r="D231" t="str">
            <v>9787117160650</v>
          </cell>
          <cell r="E231" t="str">
            <v>基础医学概要（三）（第2版/包销）</v>
          </cell>
          <cell r="F231" t="str">
            <v>何群力等</v>
          </cell>
          <cell r="G231" t="str">
            <v>人民卫生</v>
          </cell>
          <cell r="H231">
            <v>62</v>
          </cell>
          <cell r="I231">
            <v>0.75</v>
          </cell>
        </row>
        <row r="232">
          <cell r="D232" t="str">
            <v>9787040574425</v>
          </cell>
          <cell r="E232" t="str">
            <v>人力资源管理</v>
          </cell>
          <cell r="F232" t="str">
            <v>《人力资源管理》编写组</v>
          </cell>
          <cell r="G232" t="str">
            <v>高等教育</v>
          </cell>
          <cell r="H232">
            <v>46</v>
          </cell>
          <cell r="I232">
            <v>0.78</v>
          </cell>
        </row>
        <row r="233">
          <cell r="D233" t="str">
            <v>9787562427018</v>
          </cell>
          <cell r="E233" t="str">
            <v>统计学教程（刘渝琳）</v>
          </cell>
          <cell r="F233" t="str">
            <v>刘渝琳，陈碧琼</v>
          </cell>
          <cell r="G233" t="str">
            <v>重庆大学</v>
          </cell>
          <cell r="H233">
            <v>45</v>
          </cell>
          <cell r="I233">
            <v>0.75</v>
          </cell>
        </row>
        <row r="234">
          <cell r="D234" t="str">
            <v>9787300151649</v>
          </cell>
          <cell r="E234" t="str">
            <v>公共经济学(第3版)(21世纪公共管理系列教材)</v>
          </cell>
          <cell r="F234" t="str">
            <v>高培勇</v>
          </cell>
          <cell r="G234" t="str">
            <v>中国人大</v>
          </cell>
          <cell r="H234">
            <v>48</v>
          </cell>
          <cell r="I234">
            <v>0.75</v>
          </cell>
        </row>
        <row r="235">
          <cell r="D235" t="str">
            <v>9787301186640</v>
          </cell>
          <cell r="E235" t="str">
            <v>公共政策分析（第二版） 陈庆云</v>
          </cell>
          <cell r="F235" t="str">
            <v>陈庆云</v>
          </cell>
          <cell r="G235" t="str">
            <v>北京大学</v>
          </cell>
          <cell r="H235">
            <v>59</v>
          </cell>
          <cell r="I235">
            <v>0.75</v>
          </cell>
        </row>
        <row r="236">
          <cell r="D236" t="str">
            <v>9787117264396</v>
          </cell>
          <cell r="E236" t="str">
            <v>妇产科学（第9版/本科临床/配增值）（九轮）</v>
          </cell>
          <cell r="F236" t="str">
            <v>谢幸、孔北华、段涛</v>
          </cell>
          <cell r="G236" t="str">
            <v>人民卫生</v>
          </cell>
          <cell r="H236">
            <v>82</v>
          </cell>
          <cell r="I236">
            <v>0.75</v>
          </cell>
        </row>
        <row r="237">
          <cell r="D237" t="str">
            <v>9787117263191</v>
          </cell>
          <cell r="E237" t="str">
            <v>医学免疫学（第7版/本科临床/配增值）（九轮）</v>
          </cell>
          <cell r="F237" t="str">
            <v>曹雪涛</v>
          </cell>
          <cell r="G237" t="str">
            <v>人民卫生</v>
          </cell>
          <cell r="H237">
            <v>66</v>
          </cell>
          <cell r="I237">
            <v>0.75</v>
          </cell>
        </row>
        <row r="238">
          <cell r="D238" t="str">
            <v>9787117266642</v>
          </cell>
          <cell r="E238" t="str">
            <v>儿科学（第9版/本科临床/配增值）（九轮）</v>
          </cell>
          <cell r="F238" t="str">
            <v>王卫平、孙锟、常立文</v>
          </cell>
          <cell r="G238" t="str">
            <v>人民卫生</v>
          </cell>
          <cell r="H238">
            <v>78</v>
          </cell>
          <cell r="I238">
            <v>0.75</v>
          </cell>
        </row>
        <row r="239">
          <cell r="D239" t="str">
            <v>9787117265416</v>
          </cell>
          <cell r="E239" t="str">
            <v>内科学（第9版/本科临床/配增值）（九轮）</v>
          </cell>
          <cell r="F239" t="str">
            <v>葛均波、徐永健、王辰</v>
          </cell>
          <cell r="G239" t="str">
            <v>人民卫生</v>
          </cell>
          <cell r="H239">
            <v>118</v>
          </cell>
          <cell r="I239">
            <v>0.75</v>
          </cell>
        </row>
        <row r="240">
          <cell r="D240" t="str">
            <v>9787117266031</v>
          </cell>
          <cell r="E240" t="str">
            <v>医学微生物学（第9版/本科临床/配增值）（九轮）</v>
          </cell>
          <cell r="F240" t="str">
            <v>李凡、徐志凯</v>
          </cell>
          <cell r="G240" t="str">
            <v>人民卫生</v>
          </cell>
          <cell r="H240">
            <v>62</v>
          </cell>
          <cell r="I240">
            <v>0.75</v>
          </cell>
        </row>
        <row r="241">
          <cell r="D241" t="str">
            <v>9787513522908</v>
          </cell>
          <cell r="E241" t="str">
            <v>英语专业毕业论文写作(第2版)（穆诗雄/18版）</v>
          </cell>
          <cell r="F241" t="str">
            <v>穆诗雄主编</v>
          </cell>
          <cell r="G241" t="str">
            <v>外研社</v>
          </cell>
          <cell r="H241">
            <v>36.9</v>
          </cell>
          <cell r="I241">
            <v>0.78</v>
          </cell>
        </row>
        <row r="242">
          <cell r="D242" t="str">
            <v>9787117266666</v>
          </cell>
          <cell r="E242" t="str">
            <v>传染病学(第9版/本科临床)（九轮）</v>
          </cell>
          <cell r="F242" t="str">
            <v>李兰娟、任红</v>
          </cell>
          <cell r="G242" t="str">
            <v>人民卫生</v>
          </cell>
          <cell r="H242">
            <v>78</v>
          </cell>
          <cell r="I242">
            <v>0.75</v>
          </cell>
        </row>
        <row r="243">
          <cell r="D243" t="str">
            <v>9787510047336</v>
          </cell>
          <cell r="E243" t="str">
            <v>医学英语文献阅读(二)</v>
          </cell>
          <cell r="F243" t="str">
            <v>曹素贞</v>
          </cell>
          <cell r="G243" t="str">
            <v>世界图书</v>
          </cell>
          <cell r="H243">
            <v>39.799999999999997</v>
          </cell>
          <cell r="I243">
            <v>0.75</v>
          </cell>
        </row>
        <row r="244">
          <cell r="D244" t="str">
            <v>9787117266406</v>
          </cell>
          <cell r="E244" t="str">
            <v>神经病学(第8版/本科临床/配增值)（九轮）</v>
          </cell>
          <cell r="F244" t="str">
            <v>贾建平、苏川</v>
          </cell>
          <cell r="G244" t="str">
            <v>人民卫生</v>
          </cell>
          <cell r="H244">
            <v>92</v>
          </cell>
          <cell r="I244">
            <v>0.75</v>
          </cell>
        </row>
        <row r="245">
          <cell r="D245" t="str">
            <v>9787040599008</v>
          </cell>
          <cell r="E245" t="str">
            <v>马克思主义基本原理（2023年版）</v>
          </cell>
          <cell r="F245" t="str">
            <v>本书编写组</v>
          </cell>
          <cell r="G245" t="str">
            <v>高等教育</v>
          </cell>
          <cell r="H245">
            <v>23</v>
          </cell>
          <cell r="I245">
            <v>1</v>
          </cell>
        </row>
        <row r="246">
          <cell r="D246" t="str">
            <v>1674-6783</v>
          </cell>
          <cell r="E246" t="str">
            <v>时事报告大学生版（2023-2024学年度/上学期/高校形势与政策课专用）</v>
          </cell>
          <cell r="F246" t="str">
            <v>本书编写组</v>
          </cell>
          <cell r="G246" t="str">
            <v>时事报告</v>
          </cell>
          <cell r="H246">
            <v>20</v>
          </cell>
          <cell r="I246">
            <v>0.75</v>
          </cell>
        </row>
        <row r="247">
          <cell r="D247" t="str">
            <v>9787560893501</v>
          </cell>
          <cell r="E247" t="str">
            <v>美好前程-大学生创新创业教育</v>
          </cell>
          <cell r="F247" t="str">
            <v>梁莹</v>
          </cell>
          <cell r="G247" t="str">
            <v>同济大学</v>
          </cell>
          <cell r="H247">
            <v>45</v>
          </cell>
          <cell r="I247">
            <v>0.75</v>
          </cell>
        </row>
        <row r="248">
          <cell r="D248" t="str">
            <v>9787117265416</v>
          </cell>
          <cell r="E248" t="str">
            <v>内科学（第9版/本科临床/配增值）（九轮）</v>
          </cell>
          <cell r="F248" t="str">
            <v>葛均波、徐永健、王辰</v>
          </cell>
          <cell r="G248" t="str">
            <v>人民卫生</v>
          </cell>
          <cell r="H248">
            <v>118</v>
          </cell>
          <cell r="I248">
            <v>0.75</v>
          </cell>
        </row>
        <row r="249">
          <cell r="D249" t="str">
            <v>9787117266666</v>
          </cell>
          <cell r="E249" t="str">
            <v>传染病学(第9版/本科临床)（九轮）</v>
          </cell>
          <cell r="F249" t="str">
            <v>李兰娟、任红</v>
          </cell>
          <cell r="G249" t="str">
            <v>人民卫生</v>
          </cell>
          <cell r="H249">
            <v>78</v>
          </cell>
          <cell r="I249">
            <v>0.75</v>
          </cell>
        </row>
        <row r="250">
          <cell r="D250" t="str">
            <v>9787117266406</v>
          </cell>
          <cell r="E250" t="str">
            <v>神经病学(第8版/本科临床/配增值)（九轮）</v>
          </cell>
          <cell r="F250" t="str">
            <v>贾建平、苏川</v>
          </cell>
          <cell r="G250" t="str">
            <v>人民卫生</v>
          </cell>
          <cell r="H250">
            <v>92</v>
          </cell>
          <cell r="I250">
            <v>0.75</v>
          </cell>
        </row>
        <row r="251">
          <cell r="D251" t="str">
            <v>9787117266642</v>
          </cell>
          <cell r="E251" t="str">
            <v>儿科学（第9版/本科临床/配增值）（九轮）</v>
          </cell>
          <cell r="F251" t="str">
            <v>王卫平、孙锟、常立文</v>
          </cell>
          <cell r="G251" t="str">
            <v>人民卫生</v>
          </cell>
          <cell r="H251">
            <v>78</v>
          </cell>
          <cell r="I251">
            <v>0.75</v>
          </cell>
        </row>
        <row r="252">
          <cell r="D252" t="str">
            <v>9787117264396</v>
          </cell>
          <cell r="E252" t="str">
            <v>妇产科学（第9版/本科临床/配增值）（九轮）</v>
          </cell>
          <cell r="F252" t="str">
            <v>谢幸、孔北华、段涛</v>
          </cell>
          <cell r="G252" t="str">
            <v>人民卫生</v>
          </cell>
          <cell r="H252">
            <v>82</v>
          </cell>
          <cell r="I252">
            <v>0.75</v>
          </cell>
        </row>
        <row r="253">
          <cell r="D253" t="str">
            <v>9787117264396</v>
          </cell>
          <cell r="E253" t="str">
            <v>妇产科学（第9版/本科临床/配增值）（九轮）</v>
          </cell>
          <cell r="F253" t="str">
            <v>谢幸、孔北华、段涛</v>
          </cell>
          <cell r="G253" t="str">
            <v>人民卫生</v>
          </cell>
          <cell r="H253">
            <v>82</v>
          </cell>
          <cell r="I253">
            <v>0.75</v>
          </cell>
        </row>
        <row r="254">
          <cell r="D254" t="str">
            <v>9787117266642</v>
          </cell>
          <cell r="E254" t="str">
            <v>儿科学（第9版/本科临床/配增值）（九轮）</v>
          </cell>
          <cell r="F254" t="str">
            <v>王卫平、孙锟、常立文</v>
          </cell>
          <cell r="G254" t="str">
            <v>人民卫生</v>
          </cell>
          <cell r="H254">
            <v>78</v>
          </cell>
          <cell r="I254">
            <v>0.75</v>
          </cell>
        </row>
        <row r="255">
          <cell r="D255" t="str">
            <v>9787117265416</v>
          </cell>
          <cell r="E255" t="str">
            <v>内科学（第9版/本科临床/配增值）（九轮）</v>
          </cell>
          <cell r="F255" t="str">
            <v>葛均波、徐永健、王辰</v>
          </cell>
          <cell r="G255" t="str">
            <v>人民卫生</v>
          </cell>
          <cell r="H255">
            <v>118</v>
          </cell>
          <cell r="I255">
            <v>0.75</v>
          </cell>
        </row>
        <row r="256">
          <cell r="D256" t="str">
            <v>9787117266666</v>
          </cell>
          <cell r="E256" t="str">
            <v>传染病学(第9版/本科临床)（九轮）</v>
          </cell>
          <cell r="F256" t="str">
            <v>李兰娟、任红</v>
          </cell>
          <cell r="G256" t="str">
            <v>人民卫生</v>
          </cell>
          <cell r="H256">
            <v>78</v>
          </cell>
          <cell r="I256">
            <v>0.75</v>
          </cell>
        </row>
        <row r="257">
          <cell r="D257" t="str">
            <v>9787117266406</v>
          </cell>
          <cell r="E257" t="str">
            <v>神经病学(第8版/本科临床/配增值)（九轮）</v>
          </cell>
          <cell r="F257" t="str">
            <v>贾建平、苏川</v>
          </cell>
          <cell r="G257" t="str">
            <v>人民卫生</v>
          </cell>
          <cell r="H257">
            <v>92</v>
          </cell>
          <cell r="I257">
            <v>0.75</v>
          </cell>
        </row>
        <row r="258">
          <cell r="D258" t="str">
            <v>9787117266406</v>
          </cell>
          <cell r="E258" t="str">
            <v>神经病学(第8版/本科临床/配增值)（九轮）</v>
          </cell>
          <cell r="F258" t="str">
            <v>贾建平、苏川</v>
          </cell>
          <cell r="G258" t="str">
            <v>人民卫生</v>
          </cell>
          <cell r="H258">
            <v>92</v>
          </cell>
          <cell r="I258">
            <v>0.75</v>
          </cell>
        </row>
        <row r="259">
          <cell r="D259" t="str">
            <v>9787117266666</v>
          </cell>
          <cell r="E259" t="str">
            <v>传染病学(第9版/本科临床)（九轮）</v>
          </cell>
          <cell r="F259" t="str">
            <v>李兰娟、任红</v>
          </cell>
          <cell r="G259" t="str">
            <v>人民卫生</v>
          </cell>
          <cell r="H259">
            <v>78</v>
          </cell>
          <cell r="I259">
            <v>0.75</v>
          </cell>
        </row>
        <row r="260">
          <cell r="D260" t="str">
            <v>9787117265416</v>
          </cell>
          <cell r="E260" t="str">
            <v>内科学（第9版/本科临床/配增值）（九轮）</v>
          </cell>
          <cell r="F260" t="str">
            <v>葛均波、徐永健、王辰</v>
          </cell>
          <cell r="G260" t="str">
            <v>人民卫生</v>
          </cell>
          <cell r="H260">
            <v>118</v>
          </cell>
          <cell r="I260">
            <v>0.75</v>
          </cell>
        </row>
        <row r="261">
          <cell r="D261" t="str">
            <v>9787117266642</v>
          </cell>
          <cell r="E261" t="str">
            <v>儿科学（第9版/本科临床/配增值）（九轮）</v>
          </cell>
          <cell r="F261" t="str">
            <v>王卫平、孙锟、常立文</v>
          </cell>
          <cell r="G261" t="str">
            <v>人民卫生</v>
          </cell>
          <cell r="H261">
            <v>78</v>
          </cell>
          <cell r="I261">
            <v>0.75</v>
          </cell>
        </row>
        <row r="262">
          <cell r="D262" t="str">
            <v>9787117264396</v>
          </cell>
          <cell r="E262" t="str">
            <v>妇产科学（第9版/本科临床/配增值）（九轮）</v>
          </cell>
          <cell r="F262" t="str">
            <v>谢幸、孔北华、段涛</v>
          </cell>
          <cell r="G262" t="str">
            <v>人民卫生</v>
          </cell>
          <cell r="H262">
            <v>82</v>
          </cell>
          <cell r="I262">
            <v>0.75</v>
          </cell>
        </row>
        <row r="263">
          <cell r="D263" t="str">
            <v>9787117229401</v>
          </cell>
          <cell r="E263" t="str">
            <v>医学影像检查技术学（本科影像技术/配增值）</v>
          </cell>
          <cell r="F263" t="str">
            <v>余建明，曾勇明 著</v>
          </cell>
          <cell r="G263" t="str">
            <v>人民卫生</v>
          </cell>
          <cell r="H263">
            <v>72</v>
          </cell>
          <cell r="I263">
            <v>0.75</v>
          </cell>
        </row>
        <row r="264">
          <cell r="D264" t="str">
            <v>9787030452078</v>
          </cell>
          <cell r="E264" t="str">
            <v>普通遗传学（第二版）卢龙斗</v>
          </cell>
          <cell r="F264" t="str">
            <v>卢龙斗</v>
          </cell>
          <cell r="G264" t="str">
            <v>科学出版</v>
          </cell>
          <cell r="H264">
            <v>79.8</v>
          </cell>
          <cell r="I264">
            <v>0.75</v>
          </cell>
        </row>
        <row r="265">
          <cell r="D265" t="str">
            <v>9787030449214</v>
          </cell>
          <cell r="E265" t="str">
            <v>酶工程（第二版）</v>
          </cell>
          <cell r="F265" t="str">
            <v>陈守文</v>
          </cell>
          <cell r="G265" t="str">
            <v>科学出版</v>
          </cell>
          <cell r="H265">
            <v>59.8</v>
          </cell>
          <cell r="I265">
            <v>0.75</v>
          </cell>
        </row>
        <row r="266">
          <cell r="D266" t="str">
            <v>9787300283364</v>
          </cell>
          <cell r="E266" t="str">
            <v>市场调研实务</v>
          </cell>
          <cell r="F266" t="str">
            <v>周宏敏、高捷闻</v>
          </cell>
          <cell r="G266" t="str">
            <v>中国人大</v>
          </cell>
          <cell r="H266">
            <v>38</v>
          </cell>
          <cell r="I266">
            <v>0.75</v>
          </cell>
        </row>
        <row r="267">
          <cell r="D267" t="str">
            <v>9787542962508</v>
          </cell>
          <cell r="E267" t="str">
            <v>新编会计学原理</v>
          </cell>
          <cell r="F267" t="str">
            <v>李海波, 蒋瑛, 主编</v>
          </cell>
          <cell r="G267" t="str">
            <v>立信会计</v>
          </cell>
          <cell r="H267">
            <v>45</v>
          </cell>
          <cell r="I267">
            <v>0.75</v>
          </cell>
        </row>
        <row r="268">
          <cell r="D268" t="str">
            <v>9787117264396</v>
          </cell>
          <cell r="E268" t="str">
            <v>妇产科学（第9版/本科临床/配增值）（九轮）</v>
          </cell>
          <cell r="F268" t="str">
            <v>谢幸、孔北华、段涛</v>
          </cell>
          <cell r="G268" t="str">
            <v>人民卫生</v>
          </cell>
          <cell r="H268">
            <v>82</v>
          </cell>
          <cell r="I268">
            <v>0.75</v>
          </cell>
        </row>
        <row r="269">
          <cell r="D269" t="str">
            <v>9787117266642</v>
          </cell>
          <cell r="E269" t="str">
            <v>儿科学（第9版/本科临床/配增值）（九轮）</v>
          </cell>
          <cell r="F269" t="str">
            <v>王卫平、孙锟、常立文</v>
          </cell>
          <cell r="G269" t="str">
            <v>人民卫生</v>
          </cell>
          <cell r="H269">
            <v>78</v>
          </cell>
          <cell r="I269">
            <v>0.75</v>
          </cell>
        </row>
        <row r="270">
          <cell r="D270" t="str">
            <v>9787117265416</v>
          </cell>
          <cell r="E270" t="str">
            <v>内科学（第9版/本科临床/配增值）（九轮）</v>
          </cell>
          <cell r="F270" t="str">
            <v>葛均波、徐永健、王辰</v>
          </cell>
          <cell r="G270" t="str">
            <v>人民卫生</v>
          </cell>
          <cell r="H270">
            <v>118</v>
          </cell>
          <cell r="I270">
            <v>0.75</v>
          </cell>
        </row>
        <row r="271">
          <cell r="D271" t="str">
            <v>9787117266666</v>
          </cell>
          <cell r="E271" t="str">
            <v>传染病学(第9版/本科临床)（九轮）</v>
          </cell>
          <cell r="F271" t="str">
            <v>李兰娟、任红</v>
          </cell>
          <cell r="G271" t="str">
            <v>人民卫生</v>
          </cell>
          <cell r="H271">
            <v>78</v>
          </cell>
          <cell r="I271">
            <v>0.75</v>
          </cell>
        </row>
        <row r="272">
          <cell r="D272" t="str">
            <v>9787117266406</v>
          </cell>
          <cell r="E272" t="str">
            <v>神经病学(第8版/本科临床/配增值)（九轮）</v>
          </cell>
          <cell r="F272" t="str">
            <v>贾建平、苏川</v>
          </cell>
          <cell r="G272" t="str">
            <v>人民卫生</v>
          </cell>
          <cell r="H272">
            <v>92</v>
          </cell>
          <cell r="I272">
            <v>0.75</v>
          </cell>
        </row>
        <row r="273">
          <cell r="D273" t="str">
            <v>9787117264396</v>
          </cell>
          <cell r="E273" t="str">
            <v>妇产科学（第9版/本科临床/配增值）（九轮）</v>
          </cell>
          <cell r="F273" t="str">
            <v>谢幸、孔北华、段涛</v>
          </cell>
          <cell r="G273" t="str">
            <v>人民卫生</v>
          </cell>
          <cell r="H273">
            <v>82</v>
          </cell>
          <cell r="I273">
            <v>0.75</v>
          </cell>
        </row>
        <row r="274">
          <cell r="D274" t="str">
            <v>9787117266642</v>
          </cell>
          <cell r="E274" t="str">
            <v>儿科学（第9版/本科临床/配增值）（九轮）</v>
          </cell>
          <cell r="F274" t="str">
            <v>王卫平、孙锟、常立文</v>
          </cell>
          <cell r="G274" t="str">
            <v>人民卫生</v>
          </cell>
          <cell r="H274">
            <v>78</v>
          </cell>
          <cell r="I274">
            <v>0.75</v>
          </cell>
        </row>
        <row r="275">
          <cell r="D275" t="str">
            <v>9787117265416</v>
          </cell>
          <cell r="E275" t="str">
            <v>内科学（第9版/本科临床/配增值）（九轮）</v>
          </cell>
          <cell r="F275" t="str">
            <v>葛均波、徐永健、王辰</v>
          </cell>
          <cell r="G275" t="str">
            <v>人民卫生</v>
          </cell>
          <cell r="H275">
            <v>118</v>
          </cell>
          <cell r="I275">
            <v>0.75</v>
          </cell>
        </row>
        <row r="276">
          <cell r="D276" t="str">
            <v>9787117266666</v>
          </cell>
          <cell r="E276" t="str">
            <v>传染病学(第9版/本科临床)（九轮）</v>
          </cell>
          <cell r="F276" t="str">
            <v>李兰娟、任红</v>
          </cell>
          <cell r="G276" t="str">
            <v>人民卫生</v>
          </cell>
          <cell r="H276">
            <v>78</v>
          </cell>
          <cell r="I276">
            <v>0.75</v>
          </cell>
        </row>
        <row r="277">
          <cell r="D277" t="str">
            <v>9787117266406</v>
          </cell>
          <cell r="E277" t="str">
            <v>神经病学(第8版/本科临床/配增值)（九轮）</v>
          </cell>
          <cell r="F277" t="str">
            <v>贾建平、苏川</v>
          </cell>
          <cell r="G277" t="str">
            <v>人民卫生</v>
          </cell>
          <cell r="H277">
            <v>92</v>
          </cell>
          <cell r="I277">
            <v>0.75</v>
          </cell>
        </row>
        <row r="278">
          <cell r="D278" t="str">
            <v>9787117266406</v>
          </cell>
          <cell r="E278" t="str">
            <v>神经病学(第8版/本科临床/配增值)（九轮）</v>
          </cell>
          <cell r="F278" t="str">
            <v>贾建平、苏川</v>
          </cell>
          <cell r="G278" t="str">
            <v>人民卫生</v>
          </cell>
          <cell r="H278">
            <v>92</v>
          </cell>
          <cell r="I278">
            <v>0.75</v>
          </cell>
        </row>
        <row r="279">
          <cell r="D279" t="str">
            <v>9787117266666</v>
          </cell>
          <cell r="E279" t="str">
            <v>传染病学(第9版/本科临床)（九轮）</v>
          </cell>
          <cell r="F279" t="str">
            <v>李兰娟、任红</v>
          </cell>
          <cell r="G279" t="str">
            <v>人民卫生</v>
          </cell>
          <cell r="H279">
            <v>78</v>
          </cell>
          <cell r="I279">
            <v>0.75</v>
          </cell>
        </row>
        <row r="280">
          <cell r="D280" t="str">
            <v>9787117265416</v>
          </cell>
          <cell r="E280" t="str">
            <v>内科学（第9版/本科临床/配增值）（九轮）</v>
          </cell>
          <cell r="F280" t="str">
            <v>葛均波、徐永健、王辰</v>
          </cell>
          <cell r="G280" t="str">
            <v>人民卫生</v>
          </cell>
          <cell r="H280">
            <v>118</v>
          </cell>
          <cell r="I280">
            <v>0.75</v>
          </cell>
        </row>
        <row r="281">
          <cell r="D281" t="str">
            <v>9787117266642</v>
          </cell>
          <cell r="E281" t="str">
            <v>儿科学（第9版/本科临床/配增值）（九轮）</v>
          </cell>
          <cell r="F281" t="str">
            <v>王卫平、孙锟、常立文</v>
          </cell>
          <cell r="G281" t="str">
            <v>人民卫生</v>
          </cell>
          <cell r="H281">
            <v>78</v>
          </cell>
          <cell r="I281">
            <v>0.75</v>
          </cell>
        </row>
        <row r="282">
          <cell r="D282" t="str">
            <v>9787117264396</v>
          </cell>
          <cell r="E282" t="str">
            <v>妇产科学（第9版/本科临床/配增值）（九轮）</v>
          </cell>
          <cell r="F282" t="str">
            <v>谢幸、孔北华、段涛</v>
          </cell>
          <cell r="G282" t="str">
            <v>人民卫生</v>
          </cell>
          <cell r="H282">
            <v>82</v>
          </cell>
          <cell r="I282">
            <v>0.75</v>
          </cell>
        </row>
        <row r="283">
          <cell r="D283" t="str">
            <v>9787305255243</v>
          </cell>
          <cell r="E283" t="str">
            <v>新时代大学进阶英语长篇阅读3（第2版）</v>
          </cell>
          <cell r="F283" t="str">
            <v>石坚、邹申、金雯</v>
          </cell>
          <cell r="G283" t="str">
            <v>南京大学</v>
          </cell>
          <cell r="H283">
            <v>49</v>
          </cell>
          <cell r="I283">
            <v>0.75</v>
          </cell>
        </row>
        <row r="284">
          <cell r="D284" t="str">
            <v>9787305255250</v>
          </cell>
          <cell r="E284" t="str">
            <v>新时代大学进阶英语长篇阅读4（第2版）</v>
          </cell>
          <cell r="F284" t="str">
            <v>石坚、邹申、金雯</v>
          </cell>
          <cell r="G284" t="str">
            <v>南京大学</v>
          </cell>
          <cell r="H284">
            <v>49</v>
          </cell>
          <cell r="I284">
            <v>0.75</v>
          </cell>
        </row>
        <row r="285">
          <cell r="D285" t="str">
            <v>9787305255236</v>
          </cell>
          <cell r="E285" t="str">
            <v>新时代大学进阶英语长篇阅读2（第2版）</v>
          </cell>
          <cell r="F285" t="str">
            <v>石坚、邹申、金雯</v>
          </cell>
          <cell r="G285" t="str">
            <v>南京大学</v>
          </cell>
          <cell r="H285">
            <v>49</v>
          </cell>
          <cell r="I285">
            <v>0.75</v>
          </cell>
        </row>
        <row r="286">
          <cell r="D286" t="str">
            <v>9787313256553</v>
          </cell>
          <cell r="E286" t="str">
            <v>信息技术导论（医学版）</v>
          </cell>
          <cell r="F286" t="str">
            <v>靳瑞霞、陈继超、吕莎</v>
          </cell>
          <cell r="G286" t="str">
            <v>上海交大</v>
          </cell>
          <cell r="H286">
            <v>55</v>
          </cell>
          <cell r="I286">
            <v>0.75</v>
          </cell>
        </row>
        <row r="287">
          <cell r="D287" t="str">
            <v>9787513557412</v>
          </cell>
          <cell r="E287" t="str">
            <v>新视野大学英语(第三版)(综合训练)(4)(2022版)</v>
          </cell>
          <cell r="F287" t="str">
            <v>王广成</v>
          </cell>
          <cell r="G287" t="str">
            <v>外研社</v>
          </cell>
          <cell r="H287">
            <v>38.9</v>
          </cell>
          <cell r="I287">
            <v>0.78</v>
          </cell>
        </row>
        <row r="288">
          <cell r="D288" t="str">
            <v>9787521316964</v>
          </cell>
          <cell r="E288" t="str">
            <v>新视野大学英语（第三版）读写教程3（思政智慧版）(2022版)</v>
          </cell>
          <cell r="F288" t="str">
            <v>杨小虎，赵勇</v>
          </cell>
          <cell r="G288" t="str">
            <v>外研社</v>
          </cell>
          <cell r="H288">
            <v>70</v>
          </cell>
          <cell r="I288">
            <v>0.78</v>
          </cell>
        </row>
        <row r="289">
          <cell r="D289" t="str">
            <v>9787040599022</v>
          </cell>
          <cell r="E289" t="str">
            <v>思想道德与法治（2023年版）</v>
          </cell>
          <cell r="F289" t="str">
            <v>本书编写组</v>
          </cell>
          <cell r="G289" t="str">
            <v>高等教育</v>
          </cell>
          <cell r="H289">
            <v>18</v>
          </cell>
          <cell r="I289">
            <v>1</v>
          </cell>
        </row>
        <row r="290">
          <cell r="D290" t="str">
            <v>9787521316988</v>
          </cell>
          <cell r="E290" t="str">
            <v>新视野大学英语(第三版)(读写教程)(1)(思政智慧版)</v>
          </cell>
          <cell r="F290" t="str">
            <v>郑树棠等</v>
          </cell>
          <cell r="G290" t="str">
            <v>外研社</v>
          </cell>
          <cell r="H290">
            <v>69.900000000000006</v>
          </cell>
          <cell r="I290">
            <v>0.78</v>
          </cell>
        </row>
        <row r="291">
          <cell r="D291" t="str">
            <v>9787200105872</v>
          </cell>
          <cell r="E291" t="str">
            <v>职业生涯规划(肖俭伟)</v>
          </cell>
          <cell r="F291" t="str">
            <v>肖俭伟, 主编</v>
          </cell>
          <cell r="G291" t="str">
            <v>北京出版</v>
          </cell>
          <cell r="H291">
            <v>39</v>
          </cell>
          <cell r="I291">
            <v>0.75</v>
          </cell>
        </row>
        <row r="292">
          <cell r="D292" t="str">
            <v>9787521316971</v>
          </cell>
          <cell r="E292" t="str">
            <v>新视野大学英语(第三版)(读写教程)(2)(思政智慧版)</v>
          </cell>
          <cell r="F292" t="str">
            <v>郑树棠等</v>
          </cell>
          <cell r="G292" t="str">
            <v>外研社</v>
          </cell>
          <cell r="H292">
            <v>69.900000000000006</v>
          </cell>
          <cell r="I292">
            <v>0.78</v>
          </cell>
        </row>
        <row r="293">
          <cell r="D293" t="str">
            <v>9787521316957</v>
          </cell>
          <cell r="E293" t="str">
            <v>新视野大学英语(第三版)(读写教程)(4)(思政智慧版)（2022版）</v>
          </cell>
          <cell r="F293" t="str">
            <v>郑树棠（总主编）</v>
          </cell>
          <cell r="G293" t="str">
            <v>外研社</v>
          </cell>
          <cell r="H293">
            <v>70</v>
          </cell>
          <cell r="I293">
            <v>0.78</v>
          </cell>
        </row>
        <row r="294">
          <cell r="D294" t="str">
            <v>9787560894591</v>
          </cell>
          <cell r="E294" t="str">
            <v>大学生安全教育</v>
          </cell>
          <cell r="F294" t="str">
            <v>胡仕坤，袁磊</v>
          </cell>
          <cell r="G294" t="str">
            <v>同济大学</v>
          </cell>
          <cell r="H294">
            <v>48</v>
          </cell>
          <cell r="I294">
            <v>0.75</v>
          </cell>
        </row>
        <row r="295">
          <cell r="D295" t="str">
            <v>9787513557399</v>
          </cell>
          <cell r="E295" t="str">
            <v>新视野大学英语(第三版)(综合训练)(3)(2022版)</v>
          </cell>
          <cell r="F295" t="str">
            <v>肖飞，董剑桥</v>
          </cell>
          <cell r="G295" t="str">
            <v>外研社</v>
          </cell>
          <cell r="H295">
            <v>38.9</v>
          </cell>
          <cell r="I295">
            <v>0.78</v>
          </cell>
        </row>
        <row r="296">
          <cell r="D296" t="str">
            <v>9787305255229</v>
          </cell>
          <cell r="E296" t="str">
            <v>新时代大学进阶英语长篇阅读1（第2版）</v>
          </cell>
          <cell r="F296" t="str">
            <v>石坚、邹申、金雯</v>
          </cell>
          <cell r="G296" t="str">
            <v>南京大学</v>
          </cell>
          <cell r="H296">
            <v>49</v>
          </cell>
          <cell r="I296">
            <v>0.75</v>
          </cell>
        </row>
        <row r="297">
          <cell r="D297" t="str">
            <v>9787513556804</v>
          </cell>
          <cell r="E297" t="str">
            <v>新视野大学英语(第三版)(综合训练)(1)(2022版)</v>
          </cell>
          <cell r="F297" t="str">
            <v>叶兴国等</v>
          </cell>
          <cell r="G297" t="str">
            <v>外研社</v>
          </cell>
          <cell r="H297">
            <v>38.9</v>
          </cell>
          <cell r="I297">
            <v>0.78</v>
          </cell>
        </row>
        <row r="298">
          <cell r="D298" t="str">
            <v>9787115617880</v>
          </cell>
          <cell r="E298" t="str">
            <v>大学体育与健康（图解示范+视频指导）（第3版）</v>
          </cell>
          <cell r="F298" t="str">
            <v/>
          </cell>
          <cell r="G298" t="str">
            <v>人民邮电</v>
          </cell>
          <cell r="H298">
            <v>49.8</v>
          </cell>
          <cell r="I298">
            <v>0.75</v>
          </cell>
        </row>
        <row r="299">
          <cell r="D299" t="str">
            <v>9787513590167</v>
          </cell>
          <cell r="E299" t="str">
            <v>新视野大学英语(第三版)(听说教程)(4)(智慧版)(2023版)</v>
          </cell>
          <cell r="F299" t="str">
            <v>金霞</v>
          </cell>
          <cell r="G299" t="str">
            <v>外研社</v>
          </cell>
          <cell r="H299">
            <v>56</v>
          </cell>
          <cell r="I299">
            <v>0.78</v>
          </cell>
        </row>
        <row r="300">
          <cell r="D300" t="str">
            <v>9787513590181</v>
          </cell>
          <cell r="E300" t="str">
            <v>新视野大学英语(第三版)(听说教程)(2)(智慧版)(2023版)</v>
          </cell>
          <cell r="F300" t="str">
            <v>郑树棠等</v>
          </cell>
          <cell r="G300" t="str">
            <v>外研社</v>
          </cell>
          <cell r="H300">
            <v>53</v>
          </cell>
          <cell r="I300">
            <v>0.78</v>
          </cell>
        </row>
        <row r="301">
          <cell r="D301" t="str">
            <v>9787503573064</v>
          </cell>
          <cell r="E301" t="str">
            <v>《思想道德与法治》导学与实践教程</v>
          </cell>
          <cell r="F301" t="str">
            <v>蒋利明、韩伟、张静</v>
          </cell>
          <cell r="G301" t="str">
            <v>中央党校</v>
          </cell>
          <cell r="H301">
            <v>48</v>
          </cell>
          <cell r="I301">
            <v>0.75</v>
          </cell>
        </row>
        <row r="302">
          <cell r="D302" t="str">
            <v>9787513590198</v>
          </cell>
          <cell r="E302" t="str">
            <v>新视野大学英语(第三版)(听说教程)(1)(智慧版)(2023版)</v>
          </cell>
          <cell r="F302" t="str">
            <v>丁雅萍, 主编</v>
          </cell>
          <cell r="G302" t="str">
            <v>外研社</v>
          </cell>
          <cell r="H302">
            <v>53</v>
          </cell>
          <cell r="I302">
            <v>0.78</v>
          </cell>
        </row>
        <row r="303">
          <cell r="D303" t="str">
            <v>9787513557405</v>
          </cell>
          <cell r="E303" t="str">
            <v>新视野大学英语(第三版)(综合训练)(2)(2022版)</v>
          </cell>
          <cell r="F303" t="str">
            <v>王京华</v>
          </cell>
          <cell r="G303" t="str">
            <v>外研社</v>
          </cell>
          <cell r="H303">
            <v>38.9</v>
          </cell>
          <cell r="I303">
            <v>0.78</v>
          </cell>
        </row>
        <row r="304">
          <cell r="D304" t="str">
            <v>1674-6783</v>
          </cell>
          <cell r="E304" t="str">
            <v>时事报告大学生版（2023-2024学年度/上学期/高校形势与政策课专用）</v>
          </cell>
          <cell r="F304" t="str">
            <v>本书编写组</v>
          </cell>
          <cell r="G304" t="str">
            <v>时事报告</v>
          </cell>
          <cell r="H304">
            <v>20</v>
          </cell>
          <cell r="I304">
            <v>0.75</v>
          </cell>
        </row>
        <row r="305">
          <cell r="D305" t="str">
            <v>9787513590174</v>
          </cell>
          <cell r="E305" t="str">
            <v>新视野大学英语(第三版)(听说教程)(3)(智慧版)(2023版)</v>
          </cell>
          <cell r="F305" t="str">
            <v>吴勇</v>
          </cell>
          <cell r="G305" t="str">
            <v>外研社</v>
          </cell>
          <cell r="H305">
            <v>56</v>
          </cell>
          <cell r="I305">
            <v>0.78</v>
          </cell>
        </row>
        <row r="306">
          <cell r="D306" t="str">
            <v>9787030695819</v>
          </cell>
          <cell r="E306" t="str">
            <v>大学生心理健康教程（第四版）</v>
          </cell>
          <cell r="F306" t="str">
            <v>杨世昌</v>
          </cell>
          <cell r="G306" t="str">
            <v>科学出版</v>
          </cell>
          <cell r="H306">
            <v>58</v>
          </cell>
          <cell r="I306">
            <v>0.75</v>
          </cell>
        </row>
        <row r="307">
          <cell r="D307" t="str">
            <v>9787567558014</v>
          </cell>
          <cell r="E307" t="str">
            <v>英语听力入门3000(修订版)学生用书(4)</v>
          </cell>
          <cell r="F307" t="str">
            <v>张民伦，张锷</v>
          </cell>
          <cell r="G307" t="str">
            <v>华东师大</v>
          </cell>
          <cell r="H307">
            <v>38</v>
          </cell>
          <cell r="I307">
            <v>0.75</v>
          </cell>
        </row>
        <row r="308">
          <cell r="D308" t="str">
            <v>9787519295042</v>
          </cell>
          <cell r="E308" t="str">
            <v>组织学与胚胎学实验指导</v>
          </cell>
          <cell r="F308" t="str">
            <v>胡利霞 周薇 华新宇</v>
          </cell>
          <cell r="G308" t="str">
            <v>世界图书</v>
          </cell>
          <cell r="H308">
            <v>45</v>
          </cell>
          <cell r="I308">
            <v>0.75</v>
          </cell>
        </row>
        <row r="309">
          <cell r="D309" t="str">
            <v>9787504696946</v>
          </cell>
          <cell r="E309" t="str">
            <v>组织学与胚胎学</v>
          </cell>
          <cell r="F309" t="str">
            <v>苏衍萍</v>
          </cell>
          <cell r="G309" t="str">
            <v>中国科技</v>
          </cell>
          <cell r="H309">
            <v>72</v>
          </cell>
          <cell r="I309">
            <v>0.75</v>
          </cell>
        </row>
        <row r="310">
          <cell r="D310" t="str">
            <v>9787117332262</v>
          </cell>
          <cell r="E310" t="str">
            <v>无机化学（第8版/本科药学/配增值）</v>
          </cell>
          <cell r="F310" t="str">
            <v>杨晓达</v>
          </cell>
          <cell r="G310" t="str">
            <v>人民卫生</v>
          </cell>
          <cell r="H310">
            <v>68</v>
          </cell>
          <cell r="I310">
            <v>0.75</v>
          </cell>
        </row>
        <row r="311">
          <cell r="D311" t="str">
            <v>9787564589127</v>
          </cell>
          <cell r="E311" t="str">
            <v>医学专业课程思政案例</v>
          </cell>
          <cell r="F311" t="str">
            <v>薛松梅</v>
          </cell>
          <cell r="G311" t="str">
            <v>郑州大学</v>
          </cell>
          <cell r="H311">
            <v>59</v>
          </cell>
          <cell r="I311">
            <v>0.75</v>
          </cell>
        </row>
        <row r="312">
          <cell r="D312" t="str">
            <v>9787111603689</v>
          </cell>
          <cell r="E312" t="str">
            <v>医用物理学实验</v>
          </cell>
          <cell r="F312" t="str">
            <v>刘东华</v>
          </cell>
          <cell r="G312" t="str">
            <v>机械工业</v>
          </cell>
          <cell r="H312">
            <v>23</v>
          </cell>
          <cell r="I312">
            <v>0.75</v>
          </cell>
        </row>
        <row r="313">
          <cell r="D313" t="str">
            <v>9787519272364</v>
          </cell>
          <cell r="E313" t="str">
            <v>口腔解剖生理学(第2版)</v>
          </cell>
          <cell r="F313" t="str">
            <v>付升旗</v>
          </cell>
          <cell r="G313" t="str">
            <v>西安世图</v>
          </cell>
          <cell r="H313">
            <v>63</v>
          </cell>
          <cell r="I313">
            <v>0.75</v>
          </cell>
        </row>
        <row r="314">
          <cell r="D314" t="str">
            <v>9787544672139</v>
          </cell>
          <cell r="E314" t="str">
            <v>英语专业本科生教材.修订版：口语教程 基础口语</v>
          </cell>
          <cell r="F314" t="str">
            <v>何宁, 王守仁, 俞</v>
          </cell>
          <cell r="G314" t="str">
            <v>上海外教</v>
          </cell>
          <cell r="H314">
            <v>59</v>
          </cell>
          <cell r="I314">
            <v>0.78</v>
          </cell>
        </row>
        <row r="315">
          <cell r="D315" t="str">
            <v>9787521436730</v>
          </cell>
          <cell r="E315" t="str">
            <v>系统解剖学（第2版）（普通高等医学院校五年制临床医学专业第二轮教材）</v>
          </cell>
          <cell r="F315" t="str">
            <v>付升旗，游言文</v>
          </cell>
          <cell r="G315" t="str">
            <v>中国医科</v>
          </cell>
          <cell r="H315">
            <v>85</v>
          </cell>
          <cell r="I315">
            <v>0.75</v>
          </cell>
        </row>
        <row r="316">
          <cell r="D316" t="str">
            <v>9787040430431</v>
          </cell>
          <cell r="E316" t="str">
            <v>无机及分析化学（第5版）</v>
          </cell>
          <cell r="F316" t="str">
            <v>南京大学《无机及分析化学》编写组</v>
          </cell>
          <cell r="G316" t="str">
            <v>高等教育</v>
          </cell>
          <cell r="H316">
            <v>60</v>
          </cell>
          <cell r="I316">
            <v>0.78</v>
          </cell>
        </row>
        <row r="317">
          <cell r="D317" t="str">
            <v>9787567555075</v>
          </cell>
          <cell r="E317" t="str">
            <v>英语听力入门3000(修订版)学生用书(3)</v>
          </cell>
          <cell r="F317" t="str">
            <v>徐卫列, 主编</v>
          </cell>
          <cell r="G317" t="str">
            <v>华东师大</v>
          </cell>
          <cell r="H317">
            <v>38</v>
          </cell>
          <cell r="I317">
            <v>0.75</v>
          </cell>
        </row>
        <row r="318">
          <cell r="D318" t="str">
            <v>9787030754264</v>
          </cell>
          <cell r="E318" t="str">
            <v>医用物理学</v>
          </cell>
          <cell r="F318" t="str">
            <v>刘东华</v>
          </cell>
          <cell r="G318" t="str">
            <v>科学出版</v>
          </cell>
          <cell r="H318">
            <v>88</v>
          </cell>
          <cell r="I318">
            <v>0.75</v>
          </cell>
        </row>
        <row r="319">
          <cell r="D319" t="str">
            <v>9787040585773</v>
          </cell>
          <cell r="E319" t="str">
            <v>公共事业管理概论(第四版)</v>
          </cell>
          <cell r="F319" t="str">
            <v/>
          </cell>
          <cell r="G319" t="str">
            <v>高等教育</v>
          </cell>
          <cell r="H319">
            <v>48</v>
          </cell>
          <cell r="I319">
            <v>0.78</v>
          </cell>
        </row>
        <row r="320">
          <cell r="D320" t="str">
            <v>9787117325332</v>
          </cell>
          <cell r="E320" t="str">
            <v>护理学导论（第5版/本科护理/配增值）七轮</v>
          </cell>
          <cell r="F320" t="str">
            <v>李小妹,冯先琼</v>
          </cell>
          <cell r="G320" t="str">
            <v>人民卫生</v>
          </cell>
          <cell r="H320">
            <v>65</v>
          </cell>
          <cell r="I320">
            <v>0.75</v>
          </cell>
        </row>
        <row r="321">
          <cell r="D321" t="str">
            <v>9787117279758</v>
          </cell>
          <cell r="E321" t="str">
            <v>功能解剖学实训指导（第2版/本科康复）</v>
          </cell>
          <cell r="F321" t="str">
            <v>倪秀芹</v>
          </cell>
          <cell r="G321" t="str">
            <v>人民卫生</v>
          </cell>
          <cell r="H321">
            <v>18</v>
          </cell>
          <cell r="I321">
            <v>0.75</v>
          </cell>
        </row>
        <row r="322">
          <cell r="D322" t="str">
            <v>9787510081552</v>
          </cell>
          <cell r="E322" t="str">
            <v>系统解剖学</v>
          </cell>
          <cell r="F322" t="str">
            <v>宋本才 罗秀成</v>
          </cell>
          <cell r="G322" t="str">
            <v>西安世图</v>
          </cell>
          <cell r="H322">
            <v>68</v>
          </cell>
          <cell r="I322">
            <v>0.75</v>
          </cell>
        </row>
        <row r="323">
          <cell r="D323" t="str">
            <v>9787564553944</v>
          </cell>
          <cell r="E323" t="str">
            <v>人文护理实训教程（第2版/薛松梅）</v>
          </cell>
          <cell r="F323" t="str">
            <v>薛松梅, 主编</v>
          </cell>
          <cell r="G323" t="str">
            <v>郑州大学</v>
          </cell>
          <cell r="H323">
            <v>39</v>
          </cell>
          <cell r="I323">
            <v>0.75</v>
          </cell>
        </row>
        <row r="324">
          <cell r="D324" t="str">
            <v>9787504672544</v>
          </cell>
          <cell r="E324" t="str">
            <v>人体解剖学与组织胚胎学实习指导</v>
          </cell>
          <cell r="F324" t="str">
            <v>陈开润, 邓仁川, 主编</v>
          </cell>
          <cell r="G324" t="str">
            <v>中国科技</v>
          </cell>
          <cell r="H324">
            <v>43</v>
          </cell>
          <cell r="I324">
            <v>0.75</v>
          </cell>
        </row>
        <row r="325">
          <cell r="D325" t="str">
            <v>9787040320121</v>
          </cell>
          <cell r="E325" t="str">
            <v>英语泛读教程（4）第三版 学生用书</v>
          </cell>
          <cell r="F325" t="str">
            <v>刘乃银</v>
          </cell>
          <cell r="G325" t="str">
            <v>高等教育</v>
          </cell>
          <cell r="H325">
            <v>46</v>
          </cell>
          <cell r="I325">
            <v>0.78</v>
          </cell>
        </row>
        <row r="326">
          <cell r="D326" t="str">
            <v>9787117334587</v>
          </cell>
          <cell r="E326" t="str">
            <v>助产学导论（本科护理/配增值）</v>
          </cell>
          <cell r="F326" t="str">
            <v>姜梅,陈海英</v>
          </cell>
          <cell r="G326" t="str">
            <v>人民卫生</v>
          </cell>
          <cell r="H326">
            <v>62</v>
          </cell>
          <cell r="I326">
            <v>0.75</v>
          </cell>
        </row>
        <row r="327">
          <cell r="D327" t="str">
            <v>9787117259866</v>
          </cell>
          <cell r="E327" t="str">
            <v>康复医学概论（第3版/本科康复/配增值）</v>
          </cell>
          <cell r="F327" t="str">
            <v>王宁华</v>
          </cell>
          <cell r="G327" t="str">
            <v>人民卫生</v>
          </cell>
          <cell r="H327">
            <v>38</v>
          </cell>
          <cell r="I327">
            <v>0.75</v>
          </cell>
        </row>
        <row r="328">
          <cell r="D328" t="str">
            <v>9787030482235</v>
          </cell>
          <cell r="E328" t="str">
            <v>康复医学 第3版</v>
          </cell>
          <cell r="F328" t="str">
            <v>励建安，江钟立 著</v>
          </cell>
          <cell r="G328" t="str">
            <v>科学出版</v>
          </cell>
          <cell r="H328">
            <v>85</v>
          </cell>
          <cell r="I328">
            <v>0.75</v>
          </cell>
        </row>
        <row r="329">
          <cell r="D329" t="str">
            <v>9787040589818</v>
          </cell>
          <cell r="E329" t="str">
            <v>高等数学 第八版 上册</v>
          </cell>
          <cell r="F329" t="str">
            <v>同济大学数学科学学院</v>
          </cell>
          <cell r="G329" t="str">
            <v>高等教育</v>
          </cell>
          <cell r="H329">
            <v>56.8</v>
          </cell>
          <cell r="I329">
            <v>0.78</v>
          </cell>
        </row>
        <row r="330">
          <cell r="D330" t="str">
            <v>9787564564872</v>
          </cell>
          <cell r="E330" t="str">
            <v>药学化学实验</v>
          </cell>
          <cell r="F330" t="str">
            <v>闫云辉</v>
          </cell>
          <cell r="G330" t="str">
            <v>郑州大学</v>
          </cell>
          <cell r="H330">
            <v>29</v>
          </cell>
          <cell r="I330">
            <v>0.75</v>
          </cell>
        </row>
        <row r="331">
          <cell r="D331" t="str">
            <v>9787111522843</v>
          </cell>
          <cell r="E331" t="str">
            <v>大学物理基础教程 第2版</v>
          </cell>
          <cell r="F331" t="str">
            <v>尹国盛, 刘学忠, 主编</v>
          </cell>
          <cell r="G331" t="str">
            <v>机械工业</v>
          </cell>
          <cell r="H331">
            <v>49.8</v>
          </cell>
          <cell r="I331">
            <v>0.75</v>
          </cell>
        </row>
        <row r="332">
          <cell r="D332" t="str">
            <v>9787117267991</v>
          </cell>
          <cell r="E332" t="str">
            <v>功能解剖学（第3版/本科康复/配增值）</v>
          </cell>
          <cell r="F332" t="str">
            <v>汪华侨, 主编</v>
          </cell>
          <cell r="G332" t="str">
            <v>人民卫生</v>
          </cell>
          <cell r="H332">
            <v>95</v>
          </cell>
          <cell r="I332">
            <v>0.75</v>
          </cell>
        </row>
        <row r="333">
          <cell r="D333" t="str">
            <v>9787560003122</v>
          </cell>
          <cell r="E333" t="str">
            <v>大学一年级英语语音练习手册</v>
          </cell>
          <cell r="F333" t="str">
            <v>张冠林</v>
          </cell>
          <cell r="G333" t="str">
            <v>外研社</v>
          </cell>
          <cell r="H333">
            <v>15.9</v>
          </cell>
          <cell r="I333">
            <v>0.78</v>
          </cell>
        </row>
        <row r="334">
          <cell r="D334" t="str">
            <v>9787117267182</v>
          </cell>
          <cell r="E334" t="str">
            <v>系统解剖学(第9版/本科临床/配增值)九轮</v>
          </cell>
          <cell r="F334" t="str">
            <v>丁文龙,刘学政</v>
          </cell>
          <cell r="G334" t="str">
            <v>人民卫生</v>
          </cell>
          <cell r="H334">
            <v>99</v>
          </cell>
          <cell r="I334">
            <v>0.75</v>
          </cell>
        </row>
        <row r="335">
          <cell r="D335" t="str">
            <v>9787117209809</v>
          </cell>
          <cell r="E335" t="str">
            <v>细胞分子生物学与医学遗传学实验（创新教材）</v>
          </cell>
          <cell r="F335" t="str">
            <v>杨保胜</v>
          </cell>
          <cell r="G335" t="str">
            <v>人民卫生</v>
          </cell>
          <cell r="H335">
            <v>19</v>
          </cell>
          <cell r="I335">
            <v>0.75</v>
          </cell>
        </row>
        <row r="336">
          <cell r="D336" t="str">
            <v>9787544671965</v>
          </cell>
          <cell r="E336" t="str">
            <v>英语专业本科生系列教材（修订版）：新编英语语法教程（第6版）学生用书</v>
          </cell>
          <cell r="F336" t="str">
            <v>章振邦, 编著</v>
          </cell>
          <cell r="G336" t="str">
            <v>上海外教</v>
          </cell>
          <cell r="H336">
            <v>78</v>
          </cell>
          <cell r="I336">
            <v>0.78</v>
          </cell>
        </row>
        <row r="337">
          <cell r="D337" t="str">
            <v>9787040317510</v>
          </cell>
          <cell r="E337" t="str">
            <v>英语泛读教程1 学生用书(第三版)</v>
          </cell>
          <cell r="F337" t="str">
            <v>刘乃银</v>
          </cell>
          <cell r="G337" t="str">
            <v>高等教育</v>
          </cell>
          <cell r="H337">
            <v>42</v>
          </cell>
          <cell r="I337">
            <v>0.78</v>
          </cell>
        </row>
        <row r="338">
          <cell r="D338" t="str">
            <v>9787117328074</v>
          </cell>
          <cell r="E338" t="str">
            <v>护士人文修养（第3版）</v>
          </cell>
          <cell r="F338" t="str">
            <v>史瑞芬 刘义兰,翟惠敏</v>
          </cell>
          <cell r="G338" t="str">
            <v>人民卫生</v>
          </cell>
          <cell r="H338">
            <v>55</v>
          </cell>
          <cell r="I338">
            <v>0.75</v>
          </cell>
        </row>
        <row r="339">
          <cell r="D339" t="str">
            <v>9787121422805</v>
          </cell>
          <cell r="E339" t="str">
            <v>生物学基本技能</v>
          </cell>
          <cell r="F339" t="str">
            <v>石晓卫 卢龙斗</v>
          </cell>
          <cell r="G339" t="str">
            <v>电子工业</v>
          </cell>
          <cell r="H339">
            <v>49</v>
          </cell>
          <cell r="I339">
            <v>0.75</v>
          </cell>
        </row>
        <row r="340">
          <cell r="D340" t="str">
            <v>9787302481447</v>
          </cell>
          <cell r="E340" t="str">
            <v>C程序设计（第五版）</v>
          </cell>
          <cell r="F340" t="str">
            <v>谭浩强, 著</v>
          </cell>
          <cell r="G340" t="str">
            <v>清华大学</v>
          </cell>
          <cell r="H340">
            <v>59.9</v>
          </cell>
          <cell r="I340">
            <v>0.75</v>
          </cell>
        </row>
        <row r="341">
          <cell r="D341" t="str">
            <v>9787117266802</v>
          </cell>
          <cell r="E341" t="str">
            <v>医学文献检索与论文写作（第5版/本科临床/配增值）（九轮）</v>
          </cell>
          <cell r="F341" t="str">
            <v>郭继军</v>
          </cell>
          <cell r="G341" t="str">
            <v>人民卫生</v>
          </cell>
          <cell r="H341">
            <v>42</v>
          </cell>
          <cell r="I341">
            <v>0.75</v>
          </cell>
        </row>
        <row r="342">
          <cell r="D342" t="str">
            <v>9787040317503</v>
          </cell>
          <cell r="E342" t="str">
            <v>英语泛读教程（2）学生用书第三版</v>
          </cell>
          <cell r="F342" t="str">
            <v>刘乃银</v>
          </cell>
          <cell r="G342" t="str">
            <v>高等教育</v>
          </cell>
          <cell r="H342">
            <v>42</v>
          </cell>
          <cell r="I342">
            <v>0.78</v>
          </cell>
        </row>
        <row r="343">
          <cell r="D343" t="str">
            <v>9787567541863</v>
          </cell>
          <cell r="E343" t="str">
            <v>英语听力入门3000(修订版)学生用书(2)</v>
          </cell>
          <cell r="F343" t="str">
            <v>张民伦,邓昱平</v>
          </cell>
          <cell r="G343" t="str">
            <v>华东师大</v>
          </cell>
          <cell r="H343">
            <v>38</v>
          </cell>
          <cell r="I343">
            <v>0.75</v>
          </cell>
        </row>
        <row r="344">
          <cell r="D344" t="str">
            <v>9787544660983</v>
          </cell>
          <cell r="E344" t="str">
            <v>英语专业本科生教材.修订版：口语教程 英语口语（一书一码）</v>
          </cell>
          <cell r="F344" t="str">
            <v>何宁, 王守仁</v>
          </cell>
          <cell r="G344" t="str">
            <v>上海外教</v>
          </cell>
          <cell r="H344">
            <v>44</v>
          </cell>
          <cell r="I344">
            <v>0.78</v>
          </cell>
        </row>
        <row r="345">
          <cell r="D345" t="str">
            <v>9787521335545</v>
          </cell>
          <cell r="E345" t="str">
            <v>现代大学英语(第三版)(精读)(3)</v>
          </cell>
          <cell r="F345" t="str">
            <v>杨立民</v>
          </cell>
          <cell r="G345" t="str">
            <v>外研社</v>
          </cell>
          <cell r="H345">
            <v>74.900000000000006</v>
          </cell>
          <cell r="I345">
            <v>0.78</v>
          </cell>
        </row>
        <row r="346">
          <cell r="D346" t="str">
            <v>9787521331899</v>
          </cell>
          <cell r="E346" t="str">
            <v>现代大学英语(第三版)(精读)(2)</v>
          </cell>
          <cell r="F346" t="str">
            <v>杨立民，李朝晖，邱枫，叶如帆，陈崛斌</v>
          </cell>
          <cell r="G346" t="str">
            <v>外研社</v>
          </cell>
          <cell r="H346">
            <v>73.900000000000006</v>
          </cell>
          <cell r="I346">
            <v>0.78</v>
          </cell>
        </row>
        <row r="347">
          <cell r="D347" t="str">
            <v>9787567540972</v>
          </cell>
          <cell r="E347" t="str">
            <v>英语听力入门3000(修订版)学生用书(1)</v>
          </cell>
          <cell r="F347" t="str">
            <v>张民伦,徐卫列</v>
          </cell>
          <cell r="G347" t="str">
            <v>华东师大</v>
          </cell>
          <cell r="H347">
            <v>32</v>
          </cell>
          <cell r="I347">
            <v>0.75</v>
          </cell>
        </row>
        <row r="348">
          <cell r="D348" t="str">
            <v>9787564586096</v>
          </cell>
          <cell r="E348" t="str">
            <v>医用化学（第3版）</v>
          </cell>
          <cell r="F348" t="str">
            <v>董丽</v>
          </cell>
          <cell r="G348" t="str">
            <v>郑州大学</v>
          </cell>
          <cell r="H348">
            <v>58</v>
          </cell>
          <cell r="I348">
            <v>0.75</v>
          </cell>
        </row>
        <row r="349">
          <cell r="D349" t="str">
            <v>9787117209816</v>
          </cell>
          <cell r="E349" t="str">
            <v>细胞分子生物学与遗传学（创新教材)</v>
          </cell>
          <cell r="F349" t="str">
            <v>杨保胜</v>
          </cell>
          <cell r="G349" t="str">
            <v>人民卫生</v>
          </cell>
          <cell r="H349">
            <v>49</v>
          </cell>
          <cell r="I349">
            <v>0.75</v>
          </cell>
        </row>
        <row r="350">
          <cell r="D350" t="str">
            <v>9787040320138</v>
          </cell>
          <cell r="E350" t="str">
            <v>英语泛读教程3 学生用书（第三版 ）</v>
          </cell>
          <cell r="F350" t="str">
            <v>刘乃银</v>
          </cell>
          <cell r="G350" t="str">
            <v>高等教育</v>
          </cell>
          <cell r="H350">
            <v>46</v>
          </cell>
          <cell r="I350">
            <v>0.78</v>
          </cell>
        </row>
        <row r="351">
          <cell r="D351" t="str">
            <v>9787111605744</v>
          </cell>
          <cell r="E351" t="str">
            <v>物理学实验教程 第2版 刘东华</v>
          </cell>
          <cell r="F351" t="str">
            <v>刘东华</v>
          </cell>
          <cell r="G351" t="str">
            <v>机械工业</v>
          </cell>
          <cell r="H351">
            <v>29</v>
          </cell>
          <cell r="I351">
            <v>0.75</v>
          </cell>
        </row>
        <row r="352">
          <cell r="D352" t="str">
            <v>9787117220965</v>
          </cell>
          <cell r="E352" t="str">
            <v>药学导论(第4版/本科药学/配增值)</v>
          </cell>
          <cell r="F352" t="str">
            <v>毕开顺</v>
          </cell>
          <cell r="G352" t="str">
            <v>人民卫生</v>
          </cell>
          <cell r="H352">
            <v>36</v>
          </cell>
          <cell r="I352">
            <v>0.75</v>
          </cell>
        </row>
        <row r="353">
          <cell r="D353" t="str">
            <v>9787030600509</v>
          </cell>
          <cell r="E353" t="str">
            <v>医学高等数学（第四版）</v>
          </cell>
          <cell r="F353" t="str">
            <v>马建忠, 主编</v>
          </cell>
          <cell r="G353" t="str">
            <v>科学出版</v>
          </cell>
          <cell r="H353">
            <v>55</v>
          </cell>
          <cell r="I353">
            <v>0.75</v>
          </cell>
        </row>
        <row r="354">
          <cell r="D354" t="str">
            <v>9787121411748</v>
          </cell>
          <cell r="E354" t="str">
            <v>计算机网络（第8版）</v>
          </cell>
          <cell r="F354" t="str">
            <v>谢希仁</v>
          </cell>
          <cell r="G354" t="str">
            <v>电子工业</v>
          </cell>
          <cell r="H354">
            <v>59.8</v>
          </cell>
          <cell r="I354">
            <v>0.75</v>
          </cell>
        </row>
        <row r="355">
          <cell r="D355" t="str">
            <v>9787117330268</v>
          </cell>
          <cell r="E355" t="str">
            <v>医学影像物理学（第5版/本科影像/配增值）</v>
          </cell>
          <cell r="F355" t="str">
            <v>童家明</v>
          </cell>
          <cell r="G355" t="str">
            <v>人民卫生</v>
          </cell>
          <cell r="H355">
            <v>56</v>
          </cell>
          <cell r="I355">
            <v>0.75</v>
          </cell>
        </row>
        <row r="356">
          <cell r="D356" t="str">
            <v>9787040458329</v>
          </cell>
          <cell r="E356" t="str">
            <v>管理学</v>
          </cell>
          <cell r="F356" t="str">
            <v>《管理学》编写组</v>
          </cell>
          <cell r="G356" t="str">
            <v>高等教育</v>
          </cell>
          <cell r="H356">
            <v>48</v>
          </cell>
          <cell r="I356">
            <v>0.78</v>
          </cell>
        </row>
        <row r="357">
          <cell r="D357" t="str">
            <v>9787521326765</v>
          </cell>
          <cell r="E357" t="str">
            <v>现代大学英语(第三版)(精读)(1)(2022版)</v>
          </cell>
          <cell r="F357" t="str">
            <v>杨立民，李朝晖，邱枫，叶如帆，陈崛斌</v>
          </cell>
          <cell r="G357" t="str">
            <v>外研社</v>
          </cell>
          <cell r="H357">
            <v>69.900000000000006</v>
          </cell>
          <cell r="I357">
            <v>0.78</v>
          </cell>
        </row>
        <row r="358">
          <cell r="D358" t="str">
            <v>9787302614647</v>
          </cell>
          <cell r="E358" t="str">
            <v>人体解剖学实验教程</v>
          </cell>
          <cell r="F358" t="str">
            <v>苗莹莹 刘恒兴</v>
          </cell>
          <cell r="G358" t="str">
            <v>清华大学</v>
          </cell>
          <cell r="H358">
            <v>55</v>
          </cell>
          <cell r="I358">
            <v>0.75</v>
          </cell>
        </row>
        <row r="359">
          <cell r="D359" t="str">
            <v>9787040445633</v>
          </cell>
          <cell r="E359" t="str">
            <v>生命科学导论（第3版）</v>
          </cell>
          <cell r="F359" t="str">
            <v>张惟杰, 主编</v>
          </cell>
          <cell r="G359" t="str">
            <v>高等教育</v>
          </cell>
          <cell r="H359">
            <v>49</v>
          </cell>
          <cell r="I359">
            <v>0.78</v>
          </cell>
        </row>
        <row r="360">
          <cell r="D360" t="str">
            <v>9787117160827</v>
          </cell>
          <cell r="E360" t="str">
            <v>基础医学概要（一）（第2版）（包销4000）</v>
          </cell>
          <cell r="F360" t="str">
            <v>高福莲</v>
          </cell>
          <cell r="G360" t="str">
            <v>人民卫生</v>
          </cell>
          <cell r="H360">
            <v>61</v>
          </cell>
          <cell r="I360">
            <v>0.75</v>
          </cell>
        </row>
        <row r="361">
          <cell r="D361" t="str">
            <v>9787564562977</v>
          </cell>
          <cell r="E361" t="str">
            <v>医用化学实验教程（第2版）</v>
          </cell>
          <cell r="F361" t="str">
            <v>董丽</v>
          </cell>
          <cell r="G361" t="str">
            <v>郑州大学</v>
          </cell>
          <cell r="H361">
            <v>29</v>
          </cell>
          <cell r="I361">
            <v>0.75</v>
          </cell>
        </row>
        <row r="362">
          <cell r="D362" t="str">
            <v>9787521341515</v>
          </cell>
          <cell r="E362" t="str">
            <v>现代大学英语(第三版)(精读)(4)</v>
          </cell>
          <cell r="F362" t="str">
            <v>陈崛斌 李朝晖 叶如帆 邱枫</v>
          </cell>
          <cell r="G362" t="str">
            <v>外研社</v>
          </cell>
          <cell r="H362">
            <v>74.900000000000006</v>
          </cell>
          <cell r="I362">
            <v>0.78</v>
          </cell>
        </row>
        <row r="363">
          <cell r="D363" t="str">
            <v>9787302538691</v>
          </cell>
          <cell r="E363" t="str">
            <v>3dsMax 2018动画制作基础教程（第4版）</v>
          </cell>
          <cell r="F363" t="str">
            <v>董洁</v>
          </cell>
          <cell r="G363" t="str">
            <v>清华大学</v>
          </cell>
          <cell r="H363">
            <v>98</v>
          </cell>
          <cell r="I363">
            <v>0.75</v>
          </cell>
        </row>
        <row r="364">
          <cell r="D364" t="str">
            <v>9787302614647</v>
          </cell>
          <cell r="E364" t="str">
            <v>人体解剖学实验教程</v>
          </cell>
          <cell r="F364" t="str">
            <v>苗莹莹 刘恒兴</v>
          </cell>
          <cell r="G364" t="str">
            <v>清华大学</v>
          </cell>
          <cell r="H364">
            <v>55</v>
          </cell>
          <cell r="I364">
            <v>0.75</v>
          </cell>
        </row>
        <row r="365">
          <cell r="D365" t="str">
            <v>9787040458329</v>
          </cell>
          <cell r="E365" t="str">
            <v>管理学</v>
          </cell>
          <cell r="F365" t="str">
            <v>《管理学》编写组</v>
          </cell>
          <cell r="G365" t="str">
            <v>高等教育</v>
          </cell>
          <cell r="H365">
            <v>48</v>
          </cell>
          <cell r="I365">
            <v>0.78</v>
          </cell>
        </row>
        <row r="366">
          <cell r="D366" t="str">
            <v>9787030600509</v>
          </cell>
          <cell r="E366" t="str">
            <v>医学高等数学（第四版）</v>
          </cell>
          <cell r="F366" t="str">
            <v>马建忠, 主编</v>
          </cell>
          <cell r="G366" t="str">
            <v>科学出版</v>
          </cell>
          <cell r="H366">
            <v>55</v>
          </cell>
          <cell r="I366">
            <v>0.75</v>
          </cell>
        </row>
        <row r="367">
          <cell r="D367" t="str">
            <v>9787117221450</v>
          </cell>
          <cell r="E367" t="str">
            <v>医学机能学(创新教材/包销)</v>
          </cell>
          <cell r="F367" t="str">
            <v>李东亮,陈正跃</v>
          </cell>
          <cell r="G367" t="str">
            <v>人民卫生</v>
          </cell>
          <cell r="H367">
            <v>59</v>
          </cell>
          <cell r="I367">
            <v>0.75</v>
          </cell>
        </row>
        <row r="368">
          <cell r="D368" t="str">
            <v>9787111574163</v>
          </cell>
          <cell r="E368" t="str">
            <v>Photoshop图形图像处理实用教程</v>
          </cell>
          <cell r="F368" t="str">
            <v>郭芹</v>
          </cell>
          <cell r="G368" t="str">
            <v>机械工业</v>
          </cell>
          <cell r="H368">
            <v>59</v>
          </cell>
          <cell r="I368">
            <v>0.75</v>
          </cell>
        </row>
        <row r="369">
          <cell r="D369" t="str">
            <v>9787117254632</v>
          </cell>
          <cell r="E369" t="str">
            <v>医疗器械概论（第2版/高职药学/配增值）</v>
          </cell>
          <cell r="F369" t="str">
            <v>郑彦云, 主编</v>
          </cell>
          <cell r="G369" t="str">
            <v>人民卫生</v>
          </cell>
          <cell r="H369">
            <v>59</v>
          </cell>
          <cell r="I369">
            <v>0.75</v>
          </cell>
        </row>
        <row r="370">
          <cell r="D370" t="str">
            <v>9787117284394</v>
          </cell>
          <cell r="E370" t="str">
            <v>人体发育学（高职康复/配增值）</v>
          </cell>
          <cell r="F370" t="str">
            <v>江钟立，王红</v>
          </cell>
          <cell r="G370" t="str">
            <v>人民卫生</v>
          </cell>
          <cell r="H370">
            <v>38</v>
          </cell>
          <cell r="I370">
            <v>0.75</v>
          </cell>
        </row>
        <row r="371">
          <cell r="D371" t="str">
            <v>9787040589818</v>
          </cell>
          <cell r="E371" t="str">
            <v>高等数学 第八版 上册</v>
          </cell>
          <cell r="F371" t="str">
            <v>同济大学数学科学学院</v>
          </cell>
          <cell r="G371" t="str">
            <v>高等教育</v>
          </cell>
          <cell r="H371">
            <v>56.8</v>
          </cell>
          <cell r="I371">
            <v>0.78</v>
          </cell>
        </row>
        <row r="372">
          <cell r="D372" t="str">
            <v>9787521436730</v>
          </cell>
          <cell r="E372" t="str">
            <v>系统解剖学（第2版）（普通高等医学院校五年制临床医学专业第二轮教材）</v>
          </cell>
          <cell r="F372" t="str">
            <v>付升旗，游言文</v>
          </cell>
          <cell r="G372" t="str">
            <v>中国医科</v>
          </cell>
          <cell r="H372">
            <v>85</v>
          </cell>
          <cell r="I372">
            <v>0.75</v>
          </cell>
        </row>
        <row r="373">
          <cell r="D373" t="str">
            <v>9787300200675</v>
          </cell>
          <cell r="E373" t="str">
            <v>老年学概论（第3版）</v>
          </cell>
          <cell r="F373" t="str">
            <v>邬沧萍 姜向群</v>
          </cell>
          <cell r="G373" t="str">
            <v>中国人大</v>
          </cell>
          <cell r="H373">
            <v>45</v>
          </cell>
          <cell r="I373">
            <v>0.75</v>
          </cell>
        </row>
        <row r="374">
          <cell r="D374" t="str">
            <v>9787117281409</v>
          </cell>
          <cell r="E374" t="str">
            <v>康复医学导论（高职康复/配增值）</v>
          </cell>
          <cell r="F374" t="str">
            <v>王俊华  杨毅</v>
          </cell>
          <cell r="G374" t="str">
            <v>人民卫生</v>
          </cell>
          <cell r="H374">
            <v>32</v>
          </cell>
          <cell r="I374">
            <v>0.75</v>
          </cell>
        </row>
        <row r="375">
          <cell r="D375" t="str">
            <v>9787115598486</v>
          </cell>
          <cell r="E375" t="str">
            <v>机器学习（第2版）</v>
          </cell>
          <cell r="F375" t="str">
            <v>赵卫东 董亮</v>
          </cell>
          <cell r="G375" t="str">
            <v>人民邮电</v>
          </cell>
          <cell r="H375">
            <v>89.8</v>
          </cell>
          <cell r="I375">
            <v>0.75</v>
          </cell>
        </row>
        <row r="376">
          <cell r="D376" t="str">
            <v>9787040513110</v>
          </cell>
          <cell r="E376" t="str">
            <v>信号与线性系统分析（第五版）</v>
          </cell>
          <cell r="F376" t="str">
            <v>吴大正,张永瑞,王松林,李小平,方海燕</v>
          </cell>
          <cell r="G376" t="str">
            <v>高等教育</v>
          </cell>
          <cell r="H376">
            <v>56</v>
          </cell>
          <cell r="I376">
            <v>0.78</v>
          </cell>
        </row>
        <row r="377">
          <cell r="D377" t="str">
            <v>9787117243155</v>
          </cell>
          <cell r="E377" t="str">
            <v>医学影像检查技术学实验教程(本科影像配教)</v>
          </cell>
          <cell r="F377" t="str">
            <v>余建明、黄小华</v>
          </cell>
          <cell r="G377" t="str">
            <v>人民卫生</v>
          </cell>
          <cell r="H377">
            <v>59</v>
          </cell>
          <cell r="I377">
            <v>0.75</v>
          </cell>
        </row>
        <row r="378">
          <cell r="D378" t="str">
            <v>9787117262484</v>
          </cell>
          <cell r="E378" t="str">
            <v>作业治疗学（第3版/本科康复/配增值）</v>
          </cell>
          <cell r="F378" t="str">
            <v>窦祖林, 主编</v>
          </cell>
          <cell r="G378" t="str">
            <v>人民卫生</v>
          </cell>
          <cell r="H378">
            <v>78</v>
          </cell>
          <cell r="I378">
            <v>0.75</v>
          </cell>
        </row>
        <row r="379">
          <cell r="D379" t="str">
            <v>9787030377586</v>
          </cell>
          <cell r="E379" t="str">
            <v>生物化学实验（第2版王林嵩）</v>
          </cell>
          <cell r="F379" t="str">
            <v/>
          </cell>
          <cell r="G379" t="str">
            <v>科学出版</v>
          </cell>
          <cell r="H379">
            <v>39.799999999999997</v>
          </cell>
          <cell r="I379">
            <v>0.75</v>
          </cell>
        </row>
        <row r="380">
          <cell r="D380" t="str">
            <v>9787117201780</v>
          </cell>
          <cell r="E380" t="str">
            <v>临床生物化学检验技术（本科检验技术/尹一兵）</v>
          </cell>
          <cell r="F380" t="str">
            <v>尹一兵</v>
          </cell>
          <cell r="G380" t="str">
            <v>人民卫生</v>
          </cell>
          <cell r="H380">
            <v>60</v>
          </cell>
          <cell r="I380">
            <v>0.75</v>
          </cell>
        </row>
        <row r="381">
          <cell r="D381" t="str">
            <v>9787040516609</v>
          </cell>
          <cell r="E381" t="str">
            <v>概率论与数理统计(第5版)</v>
          </cell>
          <cell r="F381" t="str">
            <v>浙江大学 盛骤谢式千潘承毅</v>
          </cell>
          <cell r="G381" t="str">
            <v>高等教育</v>
          </cell>
          <cell r="H381">
            <v>51.4</v>
          </cell>
          <cell r="I381">
            <v>0.78</v>
          </cell>
        </row>
        <row r="382">
          <cell r="D382" t="str">
            <v>9787564553913</v>
          </cell>
          <cell r="E382" t="str">
            <v>基础护理实训教程（第2版）</v>
          </cell>
          <cell r="F382" t="str">
            <v>薛松梅, 主编</v>
          </cell>
          <cell r="G382" t="str">
            <v>郑州大学</v>
          </cell>
          <cell r="H382">
            <v>68</v>
          </cell>
          <cell r="I382">
            <v>0.75</v>
          </cell>
        </row>
        <row r="383">
          <cell r="D383" t="str">
            <v>9787308194372</v>
          </cell>
          <cell r="E383" t="str">
            <v>健康传播概论</v>
          </cell>
          <cell r="F383" t="str">
            <v>周军编著</v>
          </cell>
          <cell r="G383" t="str">
            <v>浙江大学</v>
          </cell>
          <cell r="H383">
            <v>32</v>
          </cell>
          <cell r="I383">
            <v>0.75</v>
          </cell>
        </row>
        <row r="384">
          <cell r="D384" t="str">
            <v>9787302627401</v>
          </cell>
          <cell r="E384" t="str">
            <v>医学机能学实验教程</v>
          </cell>
          <cell r="F384" t="str">
            <v>张慧英</v>
          </cell>
          <cell r="G384" t="str">
            <v>清华大学</v>
          </cell>
          <cell r="H384">
            <v>59</v>
          </cell>
          <cell r="I384">
            <v>0.75</v>
          </cell>
        </row>
        <row r="385">
          <cell r="D385" t="str">
            <v>9787564564667</v>
          </cell>
          <cell r="E385" t="str">
            <v>临床护理实训教程（第2版）主编-薛松梅</v>
          </cell>
          <cell r="F385" t="str">
            <v>薛松梅 主编</v>
          </cell>
          <cell r="G385" t="str">
            <v>郑州大学</v>
          </cell>
          <cell r="H385">
            <v>79</v>
          </cell>
          <cell r="I385">
            <v>0.75</v>
          </cell>
        </row>
        <row r="386">
          <cell r="D386" t="str">
            <v>9787030550804</v>
          </cell>
          <cell r="E386" t="str">
            <v>基础营养学</v>
          </cell>
          <cell r="F386" t="str">
            <v>张立实, 吕晓华, 主编</v>
          </cell>
          <cell r="G386" t="str">
            <v>科学出版</v>
          </cell>
          <cell r="H386">
            <v>79.8</v>
          </cell>
          <cell r="I386">
            <v>0.75</v>
          </cell>
        </row>
        <row r="387">
          <cell r="D387" t="str">
            <v>9787117266772</v>
          </cell>
          <cell r="E387" t="str">
            <v>医学伦理学（第5版/本科临床/配增值）（九轮）</v>
          </cell>
          <cell r="F387" t="str">
            <v>王明旭、赵明杰</v>
          </cell>
          <cell r="G387" t="str">
            <v>人民卫生</v>
          </cell>
          <cell r="H387">
            <v>42</v>
          </cell>
          <cell r="I387">
            <v>0.75</v>
          </cell>
        </row>
        <row r="388">
          <cell r="D388" t="str">
            <v>9787117263061</v>
          </cell>
          <cell r="E388" t="str">
            <v>物理治疗学实训指导（第2版/本科康复配教）</v>
          </cell>
          <cell r="F388" t="str">
            <v>吴军, 主编</v>
          </cell>
          <cell r="G388" t="str">
            <v>人民卫生</v>
          </cell>
          <cell r="H388">
            <v>32</v>
          </cell>
          <cell r="I388">
            <v>0.75</v>
          </cell>
        </row>
        <row r="389">
          <cell r="D389" t="str">
            <v>9787302629528</v>
          </cell>
          <cell r="E389" t="str">
            <v>MySQL 8.0数据库原理与应用（普通高校本科计算机专业特色教材·数据库）</v>
          </cell>
          <cell r="F389" t="str">
            <v>吕凯、曹冬雪</v>
          </cell>
          <cell r="G389" t="str">
            <v>清华大学</v>
          </cell>
          <cell r="H389">
            <v>59</v>
          </cell>
          <cell r="I389">
            <v>0.75</v>
          </cell>
        </row>
        <row r="390">
          <cell r="D390" t="str">
            <v>9787117201063</v>
          </cell>
          <cell r="E390" t="str">
            <v>临床基础检验学技术（本科检验技术/许文荣）</v>
          </cell>
          <cell r="F390" t="str">
            <v>许文荣</v>
          </cell>
          <cell r="G390" t="str">
            <v>人民卫生</v>
          </cell>
          <cell r="H390">
            <v>76</v>
          </cell>
          <cell r="I390">
            <v>0.75</v>
          </cell>
        </row>
        <row r="391">
          <cell r="D391" t="str">
            <v>9787571409531</v>
          </cell>
          <cell r="E391" t="str">
            <v>牙体形态与功能（第2版）</v>
          </cell>
          <cell r="F391" t="str">
            <v>辛金红</v>
          </cell>
          <cell r="G391" t="str">
            <v>北京科技</v>
          </cell>
          <cell r="H391">
            <v>88</v>
          </cell>
          <cell r="I391">
            <v>0.75</v>
          </cell>
        </row>
        <row r="392">
          <cell r="D392" t="str">
            <v>9787117247375</v>
          </cell>
          <cell r="E392" t="str">
            <v>眼镜学（第3版/本科眼视光/配增值</v>
          </cell>
          <cell r="F392" t="str">
            <v>瞿佳,陈浩</v>
          </cell>
          <cell r="G392" t="str">
            <v>人民卫生</v>
          </cell>
          <cell r="H392">
            <v>58</v>
          </cell>
          <cell r="I392">
            <v>0.75</v>
          </cell>
        </row>
        <row r="393">
          <cell r="D393" t="str">
            <v>9787117261050</v>
          </cell>
          <cell r="E393" t="str">
            <v>物理治疗学（第3版/本科康复/配增值）</v>
          </cell>
          <cell r="F393" t="str">
            <v>燕铁斌, 主编</v>
          </cell>
          <cell r="G393" t="str">
            <v>人民卫生</v>
          </cell>
          <cell r="H393">
            <v>89</v>
          </cell>
          <cell r="I393">
            <v>0.75</v>
          </cell>
        </row>
        <row r="394">
          <cell r="D394" t="str">
            <v>9787117201117</v>
          </cell>
          <cell r="E394" t="str">
            <v>临床免疫学检验技术（本科检验技术/李金明）</v>
          </cell>
          <cell r="F394" t="str">
            <v>李金明</v>
          </cell>
          <cell r="G394" t="str">
            <v>人民卫生</v>
          </cell>
          <cell r="H394">
            <v>62</v>
          </cell>
          <cell r="I394">
            <v>0.75</v>
          </cell>
        </row>
        <row r="395">
          <cell r="D395" t="str">
            <v>9787117164061</v>
          </cell>
          <cell r="E395" t="str">
            <v>基础医学概要（四）（第2版/创新教材）</v>
          </cell>
          <cell r="F395" t="str">
            <v>杨宝峰</v>
          </cell>
          <cell r="G395" t="str">
            <v>人民卫生</v>
          </cell>
          <cell r="H395">
            <v>60</v>
          </cell>
          <cell r="I395">
            <v>0.75</v>
          </cell>
        </row>
        <row r="396">
          <cell r="D396" t="str">
            <v>9787117282833</v>
          </cell>
          <cell r="E396" t="str">
            <v>康复功能评定学实训指导（第2版/本科康复配教）</v>
          </cell>
          <cell r="F396" t="str">
            <v>李雪萍</v>
          </cell>
          <cell r="G396" t="str">
            <v>人民卫生</v>
          </cell>
          <cell r="H396">
            <v>38</v>
          </cell>
          <cell r="I396">
            <v>0.75</v>
          </cell>
        </row>
        <row r="397">
          <cell r="D397" t="str">
            <v>9787117247726</v>
          </cell>
          <cell r="E397" t="str">
            <v>眼视光学理论和方法（第3版/本科配增值）</v>
          </cell>
          <cell r="F397" t="str">
            <v>瞿佳, 主编</v>
          </cell>
          <cell r="G397" t="str">
            <v>人民卫生</v>
          </cell>
          <cell r="H397">
            <v>56</v>
          </cell>
          <cell r="I397">
            <v>0.75</v>
          </cell>
        </row>
        <row r="398">
          <cell r="D398" t="str">
            <v>9787564553944</v>
          </cell>
          <cell r="E398" t="str">
            <v>人文护理实训教程（第2版/薛松梅）</v>
          </cell>
          <cell r="F398" t="str">
            <v>薛松梅, 主编</v>
          </cell>
          <cell r="G398" t="str">
            <v>郑州大学</v>
          </cell>
          <cell r="H398">
            <v>39</v>
          </cell>
          <cell r="I398">
            <v>0.75</v>
          </cell>
        </row>
        <row r="399">
          <cell r="D399" t="str">
            <v>9787117271509</v>
          </cell>
          <cell r="E399" t="str">
            <v>康复功能评定学（第3版/本科康复/配增值）</v>
          </cell>
          <cell r="F399" t="str">
            <v>王玉龙</v>
          </cell>
          <cell r="G399" t="str">
            <v>人民卫生</v>
          </cell>
          <cell r="H399">
            <v>99</v>
          </cell>
          <cell r="I399">
            <v>0.75</v>
          </cell>
        </row>
        <row r="400">
          <cell r="D400" t="str">
            <v>9787117324366</v>
          </cell>
          <cell r="E400" t="str">
            <v>儿科护理学 （第7版/本科护理/配增值）七轮</v>
          </cell>
          <cell r="F400" t="str">
            <v>崔焱,张玉侠</v>
          </cell>
          <cell r="G400" t="str">
            <v>人民卫生</v>
          </cell>
          <cell r="H400">
            <v>88</v>
          </cell>
          <cell r="I400">
            <v>0.75</v>
          </cell>
        </row>
        <row r="401">
          <cell r="D401" t="str">
            <v>9787040471700</v>
          </cell>
          <cell r="E401" t="str">
            <v>Python语言程序设计基础(第2版)</v>
          </cell>
          <cell r="F401" t="str">
            <v>嵩天, 礼欣, 黄天羽, 著</v>
          </cell>
          <cell r="G401" t="str">
            <v>高等教育</v>
          </cell>
          <cell r="H401">
            <v>39</v>
          </cell>
          <cell r="I401">
            <v>0.78</v>
          </cell>
        </row>
        <row r="402">
          <cell r="D402" t="str">
            <v>9787117293730</v>
          </cell>
          <cell r="E402" t="str">
            <v>口腔正畸学（第7版）（第8轮口腔本科规划教材配网络增值服务）</v>
          </cell>
          <cell r="F402" t="str">
            <v>赵志河</v>
          </cell>
          <cell r="G402" t="str">
            <v>人民卫生</v>
          </cell>
          <cell r="H402">
            <v>79</v>
          </cell>
          <cell r="I402">
            <v>0.75</v>
          </cell>
        </row>
        <row r="403">
          <cell r="D403" t="str">
            <v>9787117332552</v>
          </cell>
          <cell r="E403" t="str">
            <v>有机化学（第9版/本科/药学专业/配增值十四五规划教材）</v>
          </cell>
          <cell r="F403" t="str">
            <v>陆涛</v>
          </cell>
          <cell r="G403" t="str">
            <v>人民卫生</v>
          </cell>
          <cell r="H403">
            <v>98</v>
          </cell>
          <cell r="I403">
            <v>0.75</v>
          </cell>
        </row>
        <row r="404">
          <cell r="D404" t="str">
            <v>9787117201810</v>
          </cell>
          <cell r="E404" t="str">
            <v>临床免疫学检验技术实验指导（本科检验技术配教/刘辉）</v>
          </cell>
          <cell r="F404" t="str">
            <v>刘辉</v>
          </cell>
          <cell r="G404" t="str">
            <v>人民卫生</v>
          </cell>
          <cell r="H404">
            <v>29</v>
          </cell>
          <cell r="I404">
            <v>0.75</v>
          </cell>
        </row>
        <row r="405">
          <cell r="D405" t="str">
            <v>9787117328975</v>
          </cell>
          <cell r="E405" t="str">
            <v>新编护理学基础（第4版/本科护理/配增值）七轮</v>
          </cell>
          <cell r="F405" t="str">
            <v>曹梅娟,王克芳</v>
          </cell>
          <cell r="G405" t="str">
            <v>人民卫生</v>
          </cell>
          <cell r="H405">
            <v>108</v>
          </cell>
          <cell r="I405">
            <v>0.75</v>
          </cell>
        </row>
        <row r="406">
          <cell r="D406" t="str">
            <v>9787117228756</v>
          </cell>
          <cell r="E406" t="str">
            <v>医学影像设备学(本科影像技术/配增值)</v>
          </cell>
          <cell r="F406" t="str">
            <v>石明国、韩丰谈</v>
          </cell>
          <cell r="G406" t="str">
            <v>人民卫生</v>
          </cell>
          <cell r="H406">
            <v>68</v>
          </cell>
          <cell r="I406">
            <v>0.75</v>
          </cell>
        </row>
        <row r="407">
          <cell r="D407" t="str">
            <v>9787117296205</v>
          </cell>
          <cell r="E407" t="str">
            <v>健康服务与管理技能（本科健康服务与管理/配增值）</v>
          </cell>
          <cell r="F407" t="str">
            <v>许亮文、关向东</v>
          </cell>
          <cell r="G407" t="str">
            <v>人民卫生</v>
          </cell>
          <cell r="H407">
            <v>78</v>
          </cell>
          <cell r="I407">
            <v>0.75</v>
          </cell>
        </row>
        <row r="408">
          <cell r="D408" t="str">
            <v>9787030375025</v>
          </cell>
          <cell r="E408" t="str">
            <v>生物统计学（第五版）</v>
          </cell>
          <cell r="F408" t="str">
            <v>李春喜 姜丽娜 邵云 张黛静</v>
          </cell>
          <cell r="G408" t="str">
            <v>科学出版</v>
          </cell>
          <cell r="H408">
            <v>55</v>
          </cell>
          <cell r="I408">
            <v>0.75</v>
          </cell>
        </row>
        <row r="409">
          <cell r="D409" t="str">
            <v>9787117297967</v>
          </cell>
          <cell r="E409" t="str">
            <v>牙合学（第4版）（第8轮口腔本科规划教材配网络增值服务）</v>
          </cell>
          <cell r="F409" t="str">
            <v>王美青</v>
          </cell>
          <cell r="G409" t="str">
            <v>人民卫生</v>
          </cell>
          <cell r="H409">
            <v>59</v>
          </cell>
          <cell r="I409">
            <v>0.75</v>
          </cell>
        </row>
        <row r="410">
          <cell r="D410" t="str">
            <v>9787117330909</v>
          </cell>
          <cell r="E410" t="str">
            <v>医药数理统计方法（第7版/本科药学/配增值）</v>
          </cell>
          <cell r="F410" t="str">
            <v>高祖新</v>
          </cell>
          <cell r="G410" t="str">
            <v>人民卫生</v>
          </cell>
          <cell r="H410">
            <v>72</v>
          </cell>
          <cell r="I410">
            <v>0.75</v>
          </cell>
        </row>
        <row r="411">
          <cell r="D411" t="str">
            <v>9787117333047</v>
          </cell>
          <cell r="E411" t="str">
            <v>医学影像诊断学（第5版/本科影像/配增值）</v>
          </cell>
          <cell r="F411" t="str">
            <v>于春水,郑传胜,王振常</v>
          </cell>
          <cell r="G411" t="str">
            <v>人民卫生</v>
          </cell>
          <cell r="H411">
            <v>138</v>
          </cell>
          <cell r="I411">
            <v>0.75</v>
          </cell>
        </row>
        <row r="412">
          <cell r="D412" t="str">
            <v>9787117229401</v>
          </cell>
          <cell r="E412" t="str">
            <v>医学影像检查技术学（本科影像技术/配增值）</v>
          </cell>
          <cell r="F412" t="str">
            <v>余建明，曾勇明 著</v>
          </cell>
          <cell r="G412" t="str">
            <v>人民卫生</v>
          </cell>
          <cell r="H412">
            <v>72</v>
          </cell>
          <cell r="I412">
            <v>0.75</v>
          </cell>
        </row>
        <row r="413">
          <cell r="D413" t="str">
            <v>9787117293723</v>
          </cell>
          <cell r="E413" t="str">
            <v>口腔解剖生理学（第8版）（第8轮口腔本科规划教材配网络增值服务）</v>
          </cell>
          <cell r="F413" t="str">
            <v>何三纲</v>
          </cell>
          <cell r="G413" t="str">
            <v>人民卫生</v>
          </cell>
          <cell r="H413">
            <v>85</v>
          </cell>
          <cell r="I413">
            <v>0.75</v>
          </cell>
        </row>
        <row r="414">
          <cell r="D414" t="str">
            <v>9787117345682</v>
          </cell>
          <cell r="E414" t="str">
            <v>分析化学（第9版/本科药学/配增值）</v>
          </cell>
          <cell r="F414" t="str">
            <v>邸欣</v>
          </cell>
          <cell r="G414" t="str">
            <v>人民卫生</v>
          </cell>
          <cell r="H414">
            <v>82</v>
          </cell>
          <cell r="I414">
            <v>0.75</v>
          </cell>
        </row>
        <row r="415">
          <cell r="D415" t="str">
            <v>9787117284738</v>
          </cell>
          <cell r="E415" t="str">
            <v>中国传统康复技术(第3版/高职康复/配增值)</v>
          </cell>
          <cell r="F415" t="str">
            <v>陈健尔 李艳生主编</v>
          </cell>
          <cell r="G415" t="str">
            <v>人民卫生</v>
          </cell>
          <cell r="H415">
            <v>56</v>
          </cell>
          <cell r="I415">
            <v>0.75</v>
          </cell>
        </row>
        <row r="416">
          <cell r="D416" t="str">
            <v>9787030463371</v>
          </cell>
          <cell r="E416" t="str">
            <v>普通生物化学(第2版)/王林嵩</v>
          </cell>
          <cell r="F416" t="str">
            <v>王林嵩</v>
          </cell>
          <cell r="G416" t="str">
            <v>科学出版</v>
          </cell>
          <cell r="H416">
            <v>88</v>
          </cell>
          <cell r="I416">
            <v>0.75</v>
          </cell>
        </row>
        <row r="417">
          <cell r="D417" t="str">
            <v>9787564564872</v>
          </cell>
          <cell r="E417" t="str">
            <v>药学化学实验</v>
          </cell>
          <cell r="F417" t="str">
            <v>闫云辉</v>
          </cell>
          <cell r="G417" t="str">
            <v>郑州大学</v>
          </cell>
          <cell r="H417">
            <v>29</v>
          </cell>
          <cell r="I417">
            <v>0.75</v>
          </cell>
        </row>
        <row r="418">
          <cell r="D418" t="str">
            <v>9787117280037</v>
          </cell>
          <cell r="E418" t="str">
            <v>作业治疗学学习指导及习题集（第2版/本科康复配套）</v>
          </cell>
          <cell r="F418" t="str">
            <v>李奎成</v>
          </cell>
          <cell r="G418" t="str">
            <v>人民卫生</v>
          </cell>
          <cell r="H418">
            <v>28</v>
          </cell>
          <cell r="I418">
            <v>0.75</v>
          </cell>
        </row>
        <row r="419">
          <cell r="D419" t="str">
            <v>9787117293754</v>
          </cell>
          <cell r="E419" t="str">
            <v>口腔修复学（第8版）（第8轮口腔本科规划教材配网络增值服务）</v>
          </cell>
          <cell r="F419" t="str">
            <v>赵铱民</v>
          </cell>
          <cell r="G419" t="str">
            <v>人民卫生</v>
          </cell>
          <cell r="H419">
            <v>90</v>
          </cell>
          <cell r="I419">
            <v>0.75</v>
          </cell>
        </row>
        <row r="420">
          <cell r="D420" t="str">
            <v>9787117203104</v>
          </cell>
          <cell r="E420" t="str">
            <v>临床生物化学检验技术实验指导（本科检验技术配教/倪培华）</v>
          </cell>
          <cell r="F420" t="str">
            <v>倪培华</v>
          </cell>
          <cell r="G420" t="str">
            <v>人民卫生</v>
          </cell>
          <cell r="H420">
            <v>23</v>
          </cell>
          <cell r="I420">
            <v>0.75</v>
          </cell>
        </row>
        <row r="421">
          <cell r="D421" t="str">
            <v>9787117228992</v>
          </cell>
          <cell r="E421" t="str">
            <v>放射治疗技术学（本科影像技术专业用）</v>
          </cell>
          <cell r="F421" t="str">
            <v>林承光 翟福山</v>
          </cell>
          <cell r="G421" t="str">
            <v>人民卫生</v>
          </cell>
          <cell r="H421">
            <v>46</v>
          </cell>
          <cell r="I421">
            <v>0.75</v>
          </cell>
        </row>
        <row r="422">
          <cell r="D422" t="str">
            <v>9787030611970</v>
          </cell>
          <cell r="E422" t="str">
            <v>细胞生物学</v>
          </cell>
          <cell r="F422" t="str">
            <v>梁卫红, 主编</v>
          </cell>
          <cell r="G422" t="str">
            <v>科学出版</v>
          </cell>
          <cell r="H422">
            <v>79</v>
          </cell>
          <cell r="I422">
            <v>0.75</v>
          </cell>
        </row>
        <row r="423">
          <cell r="D423" t="str">
            <v>9787117330879</v>
          </cell>
          <cell r="E423" t="str">
            <v>内科护理学（第7版/本科护理/配增值）七轮</v>
          </cell>
          <cell r="F423" t="str">
            <v>尤黎明</v>
          </cell>
          <cell r="G423" t="str">
            <v>人民卫生</v>
          </cell>
          <cell r="H423">
            <v>99</v>
          </cell>
          <cell r="I423">
            <v>0.75</v>
          </cell>
        </row>
        <row r="424">
          <cell r="D424" t="str">
            <v>9787566206046</v>
          </cell>
          <cell r="E424" t="str">
            <v>医学细胞生物学实验指导（杨保胜、丰慧根）</v>
          </cell>
          <cell r="F424" t="str">
            <v>杨保胜、丰慧根</v>
          </cell>
          <cell r="G424" t="str">
            <v>四军大</v>
          </cell>
          <cell r="H424">
            <v>33</v>
          </cell>
          <cell r="I424">
            <v>0.75</v>
          </cell>
        </row>
        <row r="425">
          <cell r="D425" t="str">
            <v>9787117266673</v>
          </cell>
          <cell r="E425" t="str">
            <v>眼科学(第9版/本科临床/配增值)（九轮）</v>
          </cell>
          <cell r="F425" t="str">
            <v>杨培增、范先群</v>
          </cell>
          <cell r="G425" t="str">
            <v>人民卫生</v>
          </cell>
          <cell r="H425">
            <v>88</v>
          </cell>
          <cell r="I425">
            <v>0.75</v>
          </cell>
        </row>
        <row r="426">
          <cell r="D426" t="str">
            <v>9787117247498</v>
          </cell>
          <cell r="E426" t="str">
            <v>视觉神经生理学（第3版/本科眼视光专业/配增值）</v>
          </cell>
          <cell r="F426" t="str">
            <v>刘晓玲</v>
          </cell>
          <cell r="G426" t="str">
            <v>人民卫生</v>
          </cell>
          <cell r="H426">
            <v>48</v>
          </cell>
          <cell r="I426">
            <v>0.75</v>
          </cell>
        </row>
        <row r="427">
          <cell r="D427" t="str">
            <v>9787040521979</v>
          </cell>
          <cell r="E427" t="str">
            <v>微生物学教程（第4版）</v>
          </cell>
          <cell r="F427" t="str">
            <v>周德庆, 编著</v>
          </cell>
          <cell r="G427" t="str">
            <v>高等教育</v>
          </cell>
          <cell r="H427">
            <v>52</v>
          </cell>
          <cell r="I427">
            <v>0.78</v>
          </cell>
        </row>
        <row r="428">
          <cell r="D428" t="str">
            <v>9787117283892</v>
          </cell>
          <cell r="E428" t="str">
            <v>口腔颌面医学影像诊断学（第7版）（第8轮口腔本科规划教材配网络增值服务）</v>
          </cell>
          <cell r="F428" t="str">
            <v>张祖燕</v>
          </cell>
          <cell r="G428" t="str">
            <v>人民卫生</v>
          </cell>
          <cell r="H428">
            <v>59</v>
          </cell>
          <cell r="I428">
            <v>0.75</v>
          </cell>
        </row>
        <row r="429">
          <cell r="D429" t="str">
            <v>9787117266802</v>
          </cell>
          <cell r="E429" t="str">
            <v>医学文献检索与论文写作（第5版/本科临床/配增值）（九轮）</v>
          </cell>
          <cell r="F429" t="str">
            <v>郭继军</v>
          </cell>
          <cell r="G429" t="str">
            <v>人民卫生</v>
          </cell>
          <cell r="H429">
            <v>42</v>
          </cell>
          <cell r="I429">
            <v>0.75</v>
          </cell>
        </row>
        <row r="430">
          <cell r="D430" t="str">
            <v>9787121422805</v>
          </cell>
          <cell r="E430" t="str">
            <v>生物学基本技能</v>
          </cell>
          <cell r="F430" t="str">
            <v>石晓卫 卢龙斗</v>
          </cell>
          <cell r="G430" t="str">
            <v>电子工业</v>
          </cell>
          <cell r="H430">
            <v>49</v>
          </cell>
          <cell r="I430">
            <v>0.75</v>
          </cell>
        </row>
        <row r="431">
          <cell r="D431" t="str">
            <v>9787117328074</v>
          </cell>
          <cell r="E431" t="str">
            <v>护士人文修养（第3版）</v>
          </cell>
          <cell r="F431" t="str">
            <v>史瑞芬 刘义兰,翟惠敏</v>
          </cell>
          <cell r="G431" t="str">
            <v>人民卫生</v>
          </cell>
          <cell r="H431">
            <v>55</v>
          </cell>
          <cell r="I431">
            <v>0.75</v>
          </cell>
        </row>
        <row r="432">
          <cell r="D432" t="str">
            <v>9787040592931</v>
          </cell>
          <cell r="E432" t="str">
            <v>工程数学 线性代数（第七版）</v>
          </cell>
          <cell r="F432" t="str">
            <v>同济大学数学系</v>
          </cell>
          <cell r="G432" t="str">
            <v>高等教育</v>
          </cell>
          <cell r="H432">
            <v>26.8</v>
          </cell>
          <cell r="I432">
            <v>0.78</v>
          </cell>
        </row>
        <row r="433">
          <cell r="D433" t="str">
            <v>9787117263269</v>
          </cell>
          <cell r="E433" t="str">
            <v>康复心理学（第2版/本科康复/配增值）</v>
          </cell>
          <cell r="F433" t="str">
            <v>李静、宋为群</v>
          </cell>
          <cell r="G433" t="str">
            <v>人民卫生</v>
          </cell>
          <cell r="H433">
            <v>45</v>
          </cell>
          <cell r="I433">
            <v>0.75</v>
          </cell>
        </row>
        <row r="434">
          <cell r="D434" t="str">
            <v>9787040490220</v>
          </cell>
          <cell r="E434" t="str">
            <v>微生物学实验(第5版)</v>
          </cell>
          <cell r="F434" t="str">
            <v>沈萍, 陈向东, 主编</v>
          </cell>
          <cell r="G434" t="str">
            <v>高等教育</v>
          </cell>
          <cell r="H434">
            <v>32</v>
          </cell>
          <cell r="I434">
            <v>0.78</v>
          </cell>
        </row>
        <row r="435">
          <cell r="D435" t="str">
            <v>9787040554250</v>
          </cell>
          <cell r="E435" t="str">
            <v>大数据分析与应用(初级)</v>
          </cell>
          <cell r="F435" t="str">
            <v>阿里云计算有限公司</v>
          </cell>
          <cell r="G435" t="str">
            <v>高等教育</v>
          </cell>
          <cell r="H435">
            <v>52.8</v>
          </cell>
          <cell r="I435">
            <v>0.78</v>
          </cell>
        </row>
        <row r="436">
          <cell r="D436" t="str">
            <v>9787117247757</v>
          </cell>
          <cell r="E436" t="str">
            <v>双眼视觉学（第3版）（本科）</v>
          </cell>
          <cell r="F436" t="str">
            <v>王光霁, 主编</v>
          </cell>
          <cell r="G436" t="str">
            <v>人民卫生</v>
          </cell>
          <cell r="H436">
            <v>42</v>
          </cell>
          <cell r="I436">
            <v>0.75</v>
          </cell>
        </row>
        <row r="437">
          <cell r="D437" t="str">
            <v>9787547848128</v>
          </cell>
          <cell r="E437" t="str">
            <v>医学人工智能导论</v>
          </cell>
          <cell r="F437" t="str">
            <v>唐子惠</v>
          </cell>
          <cell r="G437" t="str">
            <v>上海科技</v>
          </cell>
          <cell r="H437">
            <v>59</v>
          </cell>
          <cell r="I437">
            <v>0.75</v>
          </cell>
        </row>
        <row r="438">
          <cell r="D438" t="str">
            <v>9787117245579</v>
          </cell>
          <cell r="E438" t="str">
            <v>流行病学（第8版/本科预防/配增值）</v>
          </cell>
          <cell r="F438" t="str">
            <v>詹思延</v>
          </cell>
          <cell r="G438" t="str">
            <v>人民卫生</v>
          </cell>
          <cell r="H438">
            <v>76</v>
          </cell>
          <cell r="I438">
            <v>0.75</v>
          </cell>
        </row>
        <row r="439">
          <cell r="D439" t="str">
            <v>9787117324724</v>
          </cell>
          <cell r="E439" t="str">
            <v>外科护理学（第7版/本科护理/配增值）七轮</v>
          </cell>
          <cell r="F439" t="str">
            <v>李乐之,路潜</v>
          </cell>
          <cell r="G439" t="str">
            <v>人民卫生</v>
          </cell>
          <cell r="H439">
            <v>98</v>
          </cell>
          <cell r="I439">
            <v>0.75</v>
          </cell>
        </row>
        <row r="440">
          <cell r="D440" t="str">
            <v>9787117247368</v>
          </cell>
          <cell r="E440" t="str">
            <v>接触镜学（第3版/本科眼视光专业用）</v>
          </cell>
          <cell r="F440" t="str">
            <v>吕帆</v>
          </cell>
          <cell r="G440" t="str">
            <v>人民卫生</v>
          </cell>
          <cell r="H440">
            <v>56</v>
          </cell>
          <cell r="I440">
            <v>0.75</v>
          </cell>
        </row>
        <row r="441">
          <cell r="D441" t="str">
            <v>9787117201674</v>
          </cell>
          <cell r="E441" t="str">
            <v>临床基础检验学技术实验指导（本科检验技术配教/林东红）</v>
          </cell>
          <cell r="F441" t="str">
            <v>林东红</v>
          </cell>
          <cell r="G441" t="str">
            <v>人民卫生</v>
          </cell>
          <cell r="H441">
            <v>23</v>
          </cell>
          <cell r="I441">
            <v>0.75</v>
          </cell>
        </row>
        <row r="442">
          <cell r="D442" t="str">
            <v>9787117337779</v>
          </cell>
          <cell r="E442" t="str">
            <v>药事管理学（第7版/本科药学/配增值）</v>
          </cell>
          <cell r="F442" t="str">
            <v>冯变玲</v>
          </cell>
          <cell r="G442" t="str">
            <v>人民卫生</v>
          </cell>
          <cell r="H442">
            <v>85</v>
          </cell>
          <cell r="I442">
            <v>0.75</v>
          </cell>
        </row>
        <row r="443">
          <cell r="D443" t="str">
            <v>9787119120553</v>
          </cell>
          <cell r="E443" t="str">
            <v>[国规]E时代高职英语教程1（第二版）（全彩）（含微课）</v>
          </cell>
          <cell r="F443" t="str">
            <v>陈杨、潘世英</v>
          </cell>
          <cell r="G443" t="str">
            <v>外文出版</v>
          </cell>
          <cell r="H443">
            <v>45</v>
          </cell>
          <cell r="I443">
            <v>0.75</v>
          </cell>
        </row>
        <row r="444">
          <cell r="D444" t="str">
            <v>9787313256553</v>
          </cell>
          <cell r="E444" t="str">
            <v>信息技术导论（医学版）</v>
          </cell>
          <cell r="F444" t="str">
            <v>靳瑞霞、陈继超、吕莎</v>
          </cell>
          <cell r="G444" t="str">
            <v>上海交大</v>
          </cell>
          <cell r="H444">
            <v>55</v>
          </cell>
          <cell r="I444">
            <v>0.75</v>
          </cell>
        </row>
        <row r="445">
          <cell r="D445" t="str">
            <v>9787200105872</v>
          </cell>
          <cell r="E445" t="str">
            <v>职业生涯规划(肖俭伟)</v>
          </cell>
          <cell r="F445" t="str">
            <v>肖俭伟, 主编</v>
          </cell>
          <cell r="G445" t="str">
            <v>北京出版</v>
          </cell>
          <cell r="H445">
            <v>39</v>
          </cell>
          <cell r="I445">
            <v>0.75</v>
          </cell>
        </row>
        <row r="446">
          <cell r="D446" t="str">
            <v>9787560894591</v>
          </cell>
          <cell r="E446" t="str">
            <v>大学生安全教育</v>
          </cell>
          <cell r="F446" t="str">
            <v>胡仕坤，袁磊</v>
          </cell>
          <cell r="G446" t="str">
            <v>同济大学</v>
          </cell>
          <cell r="H446">
            <v>48</v>
          </cell>
          <cell r="I446">
            <v>0.75</v>
          </cell>
        </row>
        <row r="447">
          <cell r="D447" t="str">
            <v>9787119110424</v>
          </cell>
          <cell r="E447" t="str">
            <v>E时代大学英语-快速阅读教程(1)</v>
          </cell>
          <cell r="F447" t="str">
            <v>付丽, 韩翠萍, 王福, 主编</v>
          </cell>
          <cell r="G447" t="str">
            <v>外文出版</v>
          </cell>
          <cell r="H447">
            <v>35</v>
          </cell>
          <cell r="I447">
            <v>0.75</v>
          </cell>
        </row>
        <row r="448">
          <cell r="D448" t="str">
            <v>9787119120584</v>
          </cell>
          <cell r="E448" t="str">
            <v>[国规]E时代高职英语教程形成性评估手册2（第二版）（含微课）</v>
          </cell>
          <cell r="F448" t="str">
            <v>曾志颖、吴红梅</v>
          </cell>
          <cell r="G448" t="str">
            <v>外文出版</v>
          </cell>
          <cell r="H448">
            <v>29.8</v>
          </cell>
          <cell r="I448">
            <v>0.75</v>
          </cell>
        </row>
        <row r="449">
          <cell r="D449" t="str">
            <v>9787119110431</v>
          </cell>
          <cell r="E449" t="str">
            <v>E时代大学英语(2)快速阅读教程</v>
          </cell>
          <cell r="F449" t="str">
            <v>黄娜, 王岩, 岳丽娟, 主编</v>
          </cell>
          <cell r="G449" t="str">
            <v>外文出版</v>
          </cell>
          <cell r="H449">
            <v>35</v>
          </cell>
          <cell r="I449">
            <v>0.75</v>
          </cell>
        </row>
        <row r="450">
          <cell r="D450" t="str">
            <v>9787030695819</v>
          </cell>
          <cell r="E450" t="str">
            <v>大学生心理健康教程（第四版）</v>
          </cell>
          <cell r="F450" t="str">
            <v>杨世昌</v>
          </cell>
          <cell r="G450" t="str">
            <v>科学出版</v>
          </cell>
          <cell r="H450">
            <v>58</v>
          </cell>
          <cell r="I450">
            <v>0.75</v>
          </cell>
        </row>
        <row r="451">
          <cell r="D451" t="str">
            <v>9787119120577</v>
          </cell>
          <cell r="E451" t="str">
            <v>[国规]E时代高职英语教程2（第二版）（全彩）（含微课）</v>
          </cell>
          <cell r="F451" t="str">
            <v>曾志颖、吴红梅</v>
          </cell>
          <cell r="G451" t="str">
            <v>外文出版</v>
          </cell>
          <cell r="H451">
            <v>45</v>
          </cell>
          <cell r="I451">
            <v>0.75</v>
          </cell>
        </row>
        <row r="452">
          <cell r="D452" t="str">
            <v>9787115617880</v>
          </cell>
          <cell r="E452" t="str">
            <v>大学体育与健康（图解示范+视频指导）（第3版）</v>
          </cell>
          <cell r="F452" t="str">
            <v/>
          </cell>
          <cell r="G452" t="str">
            <v>人民邮电</v>
          </cell>
          <cell r="H452">
            <v>49.8</v>
          </cell>
          <cell r="I452">
            <v>0.75</v>
          </cell>
        </row>
        <row r="453">
          <cell r="D453" t="str">
            <v>9787119110158</v>
          </cell>
          <cell r="E453" t="str">
            <v>E时代大学英语--视听说教程2（全彩/含微课）</v>
          </cell>
          <cell r="F453" t="str">
            <v>E时代大学英语编写组, 主编</v>
          </cell>
          <cell r="G453" t="str">
            <v>外文出版</v>
          </cell>
          <cell r="H453">
            <v>39.799999999999997</v>
          </cell>
          <cell r="I453">
            <v>0.75</v>
          </cell>
        </row>
        <row r="454">
          <cell r="D454" t="str">
            <v>9787119110141</v>
          </cell>
          <cell r="E454" t="str">
            <v>E时代大学英语-视听说教程1（全彩）（含微课）</v>
          </cell>
          <cell r="F454" t="str">
            <v>E时代大学英语编写组, 主编</v>
          </cell>
          <cell r="G454" t="str">
            <v>外文出版</v>
          </cell>
          <cell r="H454">
            <v>39.799999999999997</v>
          </cell>
          <cell r="I454">
            <v>0.75</v>
          </cell>
        </row>
        <row r="455">
          <cell r="D455" t="str">
            <v>9787119120560</v>
          </cell>
          <cell r="E455" t="str">
            <v>[国规]E时代高职英语教程形成性评估手册1（第二版）（含微课）</v>
          </cell>
          <cell r="F455" t="str">
            <v>陈杨, 潘世英, 主编</v>
          </cell>
          <cell r="G455" t="str">
            <v>外文出版</v>
          </cell>
          <cell r="H455">
            <v>29.8</v>
          </cell>
          <cell r="I455">
            <v>0.75</v>
          </cell>
        </row>
        <row r="456">
          <cell r="D456" t="str">
            <v>1674-6783</v>
          </cell>
          <cell r="E456" t="str">
            <v>时事报告大学生版（2023-2024学年度/上学期/高校形势与政策课专用）</v>
          </cell>
          <cell r="F456" t="str">
            <v>本书编写组</v>
          </cell>
          <cell r="G456" t="str">
            <v>时事报告</v>
          </cell>
          <cell r="H456">
            <v>20</v>
          </cell>
          <cell r="I456">
            <v>0.75</v>
          </cell>
        </row>
        <row r="457">
          <cell r="D457" t="str">
            <v>9787560894591</v>
          </cell>
          <cell r="E457" t="str">
            <v>大学生安全教育</v>
          </cell>
          <cell r="F457" t="str">
            <v>胡仕坤，袁磊</v>
          </cell>
          <cell r="G457" t="str">
            <v>同济大学</v>
          </cell>
          <cell r="H457">
            <v>48</v>
          </cell>
          <cell r="I457">
            <v>0.75</v>
          </cell>
        </row>
        <row r="458">
          <cell r="D458" t="str">
            <v>9787200105872</v>
          </cell>
          <cell r="E458" t="str">
            <v>职业生涯规划(肖俭伟)</v>
          </cell>
          <cell r="F458" t="str">
            <v>肖俭伟, 主编</v>
          </cell>
          <cell r="G458" t="str">
            <v>北京出版</v>
          </cell>
          <cell r="H458">
            <v>39</v>
          </cell>
          <cell r="I458">
            <v>0.75</v>
          </cell>
        </row>
        <row r="459">
          <cell r="D459" t="str">
            <v>9787523205693</v>
          </cell>
          <cell r="E459" t="str">
            <v>病理学与病理生理学实验教程</v>
          </cell>
          <cell r="F459" t="str">
            <v>丁运良</v>
          </cell>
          <cell r="G459" t="str">
            <v>世界图书</v>
          </cell>
          <cell r="H459">
            <v>39</v>
          </cell>
          <cell r="I459">
            <v>0.75</v>
          </cell>
        </row>
        <row r="460">
          <cell r="D460" t="str">
            <v>9787519205942</v>
          </cell>
          <cell r="E460" t="str">
            <v>临床营养学（第2版）</v>
          </cell>
          <cell r="F460" t="str">
            <v/>
          </cell>
          <cell r="G460" t="str">
            <v>西安世图</v>
          </cell>
          <cell r="H460">
            <v>49.5</v>
          </cell>
          <cell r="I460">
            <v>0.75</v>
          </cell>
        </row>
        <row r="461">
          <cell r="D461" t="str">
            <v>9787117221313</v>
          </cell>
          <cell r="E461" t="str">
            <v>医学机能学实验(创新教材)</v>
          </cell>
          <cell r="F461" t="str">
            <v>李东亮,陈正跃</v>
          </cell>
          <cell r="G461" t="str">
            <v>人民卫生</v>
          </cell>
          <cell r="H461">
            <v>15</v>
          </cell>
          <cell r="I461">
            <v>0.75</v>
          </cell>
        </row>
        <row r="462">
          <cell r="D462" t="str">
            <v>9787564553913</v>
          </cell>
          <cell r="E462" t="str">
            <v>基础护理实训教程（第2版）</v>
          </cell>
          <cell r="F462" t="str">
            <v>薛松梅, 主编</v>
          </cell>
          <cell r="G462" t="str">
            <v>郑州大学</v>
          </cell>
          <cell r="H462">
            <v>68</v>
          </cell>
          <cell r="I462">
            <v>0.75</v>
          </cell>
        </row>
        <row r="463">
          <cell r="D463" t="str">
            <v>9787117221450</v>
          </cell>
          <cell r="E463" t="str">
            <v>医学机能学(创新教材/包销)</v>
          </cell>
          <cell r="F463" t="str">
            <v>李东亮,陈正跃</v>
          </cell>
          <cell r="G463" t="str">
            <v>人民卫生</v>
          </cell>
          <cell r="H463">
            <v>59</v>
          </cell>
          <cell r="I463">
            <v>0.75</v>
          </cell>
        </row>
        <row r="464">
          <cell r="D464" t="str">
            <v>9787519755867</v>
          </cell>
          <cell r="E464" t="str">
            <v>合同法(第7版)</v>
          </cell>
          <cell r="F464" t="str">
            <v/>
          </cell>
          <cell r="G464" t="str">
            <v>法律出版</v>
          </cell>
          <cell r="H464">
            <v>65</v>
          </cell>
          <cell r="I464">
            <v>0.75</v>
          </cell>
        </row>
        <row r="465">
          <cell r="D465" t="str">
            <v>9787117160650</v>
          </cell>
          <cell r="E465" t="str">
            <v>基础医学概要（三）（第2版/包销）</v>
          </cell>
          <cell r="F465" t="str">
            <v>何群力等</v>
          </cell>
          <cell r="G465" t="str">
            <v>人民卫生</v>
          </cell>
          <cell r="H465">
            <v>62</v>
          </cell>
          <cell r="I465">
            <v>0.75</v>
          </cell>
        </row>
        <row r="466">
          <cell r="D466" t="str">
            <v>9787544652070</v>
          </cell>
          <cell r="E466" t="str">
            <v>英汉翻译教程（第2版）</v>
          </cell>
          <cell r="F466" t="str">
            <v>张培基, 主编</v>
          </cell>
          <cell r="G466" t="str">
            <v>上海外教</v>
          </cell>
          <cell r="H466">
            <v>40</v>
          </cell>
          <cell r="I466">
            <v>0.78</v>
          </cell>
        </row>
        <row r="467">
          <cell r="D467" t="str">
            <v>9787560894591</v>
          </cell>
          <cell r="E467" t="str">
            <v>大学生安全教育</v>
          </cell>
          <cell r="F467" t="str">
            <v>胡仕坤，袁磊</v>
          </cell>
          <cell r="G467" t="str">
            <v>同济大学</v>
          </cell>
          <cell r="H467">
            <v>48</v>
          </cell>
          <cell r="I467">
            <v>0.75</v>
          </cell>
        </row>
        <row r="468">
          <cell r="D468" t="str">
            <v>9787200105872</v>
          </cell>
          <cell r="E468" t="str">
            <v>职业生涯规划(肖俭伟)</v>
          </cell>
          <cell r="F468" t="str">
            <v>肖俭伟, 主编</v>
          </cell>
          <cell r="G468" t="str">
            <v>北京出版</v>
          </cell>
          <cell r="H468">
            <v>39</v>
          </cell>
          <cell r="I468">
            <v>0.75</v>
          </cell>
        </row>
        <row r="469">
          <cell r="D469" t="str">
            <v>9787564590109</v>
          </cell>
          <cell r="E469" t="str">
            <v>临床技能学</v>
          </cell>
          <cell r="F469" t="str">
            <v>袁磊 赵冰</v>
          </cell>
          <cell r="G469" t="str">
            <v>郑州大学</v>
          </cell>
          <cell r="H469">
            <v>178</v>
          </cell>
          <cell r="I469">
            <v>0.75</v>
          </cell>
        </row>
        <row r="470">
          <cell r="D470" t="str">
            <v>9787544674546</v>
          </cell>
          <cell r="E470" t="str">
            <v>新编英语教程（第三版）练习册 5</v>
          </cell>
          <cell r="F470" t="str">
            <v>李观仪, 主编</v>
          </cell>
          <cell r="G470" t="str">
            <v>上海外教</v>
          </cell>
          <cell r="H470">
            <v>20</v>
          </cell>
          <cell r="I470">
            <v>0.78</v>
          </cell>
        </row>
        <row r="471">
          <cell r="D471" t="str">
            <v>9787117266802</v>
          </cell>
          <cell r="E471" t="str">
            <v>医学文献检索与论文写作（第5版/本科临床/配增值）（九轮）</v>
          </cell>
          <cell r="F471" t="str">
            <v>郭继军</v>
          </cell>
          <cell r="G471" t="str">
            <v>人民卫生</v>
          </cell>
          <cell r="H471">
            <v>42</v>
          </cell>
          <cell r="I471">
            <v>0.75</v>
          </cell>
        </row>
        <row r="472">
          <cell r="D472" t="str">
            <v>9787117216210</v>
          </cell>
          <cell r="E472" t="str">
            <v>临床医学概要（本科检验技术/配增值）</v>
          </cell>
          <cell r="F472" t="str">
            <v>陈尔真 刘成玉</v>
          </cell>
          <cell r="G472" t="str">
            <v>人民卫生</v>
          </cell>
          <cell r="H472">
            <v>96</v>
          </cell>
          <cell r="I472">
            <v>0.75</v>
          </cell>
        </row>
        <row r="473">
          <cell r="D473" t="str">
            <v>9787309096675</v>
          </cell>
          <cell r="E473" t="str">
            <v>当代医学英语视听说教程(1):健康促进</v>
          </cell>
          <cell r="F473" t="str">
            <v>龙芸 、张淑卿  陈社胜</v>
          </cell>
          <cell r="G473" t="str">
            <v>复旦大学</v>
          </cell>
          <cell r="H473">
            <v>45</v>
          </cell>
          <cell r="I473">
            <v>0.78</v>
          </cell>
        </row>
        <row r="474">
          <cell r="D474" t="str">
            <v>9787811168921</v>
          </cell>
          <cell r="E474" t="str">
            <v>健康教育与健康促进 第2版</v>
          </cell>
          <cell r="F474" t="str">
            <v>常春</v>
          </cell>
          <cell r="G474" t="str">
            <v>北医大</v>
          </cell>
          <cell r="H474">
            <v>15</v>
          </cell>
          <cell r="I474">
            <v>0.75</v>
          </cell>
        </row>
        <row r="475">
          <cell r="D475" t="str">
            <v>9787811168921</v>
          </cell>
          <cell r="E475" t="str">
            <v>健康教育与健康促进 第2版</v>
          </cell>
          <cell r="F475" t="str">
            <v>常春</v>
          </cell>
          <cell r="G475" t="str">
            <v>北医大</v>
          </cell>
          <cell r="H475">
            <v>15</v>
          </cell>
          <cell r="I475">
            <v>0.75</v>
          </cell>
        </row>
        <row r="476">
          <cell r="D476" t="str">
            <v>9787544674485</v>
          </cell>
          <cell r="E476" t="str">
            <v>新编英语教程（第三版）学生用书 5（附mp3下载）</v>
          </cell>
          <cell r="F476" t="str">
            <v>李观仪, 主编</v>
          </cell>
          <cell r="G476" t="str">
            <v>上海外教</v>
          </cell>
          <cell r="H476">
            <v>34</v>
          </cell>
          <cell r="I476">
            <v>0.78</v>
          </cell>
        </row>
        <row r="477">
          <cell r="D477" t="str">
            <v>9787521306989</v>
          </cell>
          <cell r="E477" t="str">
            <v>跨文化交际:中英文化对比(2023版)</v>
          </cell>
          <cell r="F477" t="str">
            <v>张桂萍</v>
          </cell>
          <cell r="G477" t="str">
            <v>外研社</v>
          </cell>
          <cell r="H477">
            <v>50.9</v>
          </cell>
          <cell r="I477">
            <v>0.78</v>
          </cell>
        </row>
        <row r="478">
          <cell r="D478" t="str">
            <v>9787544652070</v>
          </cell>
          <cell r="E478" t="str">
            <v>英汉翻译教程（第2版）</v>
          </cell>
          <cell r="F478" t="str">
            <v>张培基, 主编</v>
          </cell>
          <cell r="G478" t="str">
            <v>上海外教</v>
          </cell>
          <cell r="H478">
            <v>40</v>
          </cell>
          <cell r="I478">
            <v>0.78</v>
          </cell>
        </row>
        <row r="479">
          <cell r="D479" t="str">
            <v>9787111574064</v>
          </cell>
          <cell r="E479" t="str">
            <v>国际市场营销学(原书第17版)</v>
          </cell>
          <cell r="F479" t="str">
            <v>(美) 菲利普·R.凯特奥拉 (Philip R. Cateora) , (美) 玛丽·C.吉利 (Mary C. Gilly) , (美) 约翰·L.格雷?</v>
          </cell>
          <cell r="G479" t="str">
            <v>机械工业</v>
          </cell>
          <cell r="H479">
            <v>99</v>
          </cell>
          <cell r="I479">
            <v>0.75</v>
          </cell>
        </row>
        <row r="480">
          <cell r="D480" t="str">
            <v>9787544674409</v>
          </cell>
          <cell r="E480" t="str">
            <v>英语专业本科生教材（修订版）新编简明英语语言学教程（第2版）（新）</v>
          </cell>
          <cell r="F480" t="str">
            <v>戴炜栋, 主编</v>
          </cell>
          <cell r="G480" t="str">
            <v>上海外教</v>
          </cell>
          <cell r="H480">
            <v>39</v>
          </cell>
          <cell r="I480">
            <v>0.78</v>
          </cell>
        </row>
        <row r="481">
          <cell r="D481" t="str">
            <v>9787513588591</v>
          </cell>
          <cell r="E481" t="str">
            <v>英美文学简史及名篇选读</v>
          </cell>
          <cell r="F481" t="str">
            <v>田祥斌, 朱甫道, 主编</v>
          </cell>
          <cell r="G481" t="str">
            <v>外研社</v>
          </cell>
          <cell r="H481">
            <v>79.900000000000006</v>
          </cell>
          <cell r="I481">
            <v>0.78</v>
          </cell>
        </row>
        <row r="482">
          <cell r="D482" t="str">
            <v>9787544655538</v>
          </cell>
          <cell r="E482" t="str">
            <v>汉英翻译教程（修订版）</v>
          </cell>
          <cell r="F482" t="str">
            <v>陈宏薇, 李亚丹, 主编</v>
          </cell>
          <cell r="G482" t="str">
            <v>上海外教</v>
          </cell>
          <cell r="H482">
            <v>58</v>
          </cell>
          <cell r="I482">
            <v>0.78</v>
          </cell>
        </row>
        <row r="483">
          <cell r="D483" t="str">
            <v>9787117266390</v>
          </cell>
          <cell r="E483" t="str">
            <v>外科学(第9版/本科临床/配增值)（九轮）</v>
          </cell>
          <cell r="F483" t="str">
            <v>陈孝平、汪建平、赵继宗</v>
          </cell>
          <cell r="G483" t="str">
            <v>人民卫生</v>
          </cell>
          <cell r="H483">
            <v>116</v>
          </cell>
          <cell r="I483">
            <v>0.75</v>
          </cell>
        </row>
        <row r="484">
          <cell r="D484" t="str">
            <v>9787117266390</v>
          </cell>
          <cell r="E484" t="str">
            <v>外科学(第9版/本科临床/配增值)（九轮）</v>
          </cell>
          <cell r="F484" t="str">
            <v>陈孝平、汪建平、赵继宗</v>
          </cell>
          <cell r="G484" t="str">
            <v>人民卫生</v>
          </cell>
          <cell r="H484">
            <v>116</v>
          </cell>
          <cell r="I484">
            <v>0.75</v>
          </cell>
        </row>
        <row r="485">
          <cell r="D485" t="str">
            <v>9787117266765</v>
          </cell>
          <cell r="E485" t="str">
            <v>医学统计学（第7版/本科临床/配增值）九轮</v>
          </cell>
          <cell r="F485" t="str">
            <v>李康、贺佳</v>
          </cell>
          <cell r="G485" t="str">
            <v>人民卫生</v>
          </cell>
          <cell r="H485">
            <v>49</v>
          </cell>
          <cell r="I485">
            <v>0.75</v>
          </cell>
        </row>
        <row r="486">
          <cell r="D486" t="str">
            <v>9787117266765</v>
          </cell>
          <cell r="E486" t="str">
            <v>医学统计学（第7版/本科临床/配增值）九轮</v>
          </cell>
          <cell r="F486" t="str">
            <v>李康、贺佳</v>
          </cell>
          <cell r="G486" t="str">
            <v>人民卫生</v>
          </cell>
          <cell r="H486">
            <v>49</v>
          </cell>
          <cell r="I486">
            <v>0.75</v>
          </cell>
        </row>
        <row r="487">
          <cell r="D487" t="str">
            <v>9787117266628</v>
          </cell>
          <cell r="E487" t="str">
            <v>医学心理学（第7版/本科临床/配增值）（九轮）</v>
          </cell>
          <cell r="F487" t="str">
            <v>姚树桥, 杨艳杰, 主编</v>
          </cell>
          <cell r="G487" t="str">
            <v>人民卫生</v>
          </cell>
          <cell r="H487">
            <v>46</v>
          </cell>
          <cell r="I487">
            <v>0.75</v>
          </cell>
        </row>
        <row r="488">
          <cell r="D488" t="str">
            <v>9787117266628</v>
          </cell>
          <cell r="E488" t="str">
            <v>医学心理学（第7版/本科临床/配增值）（九轮）</v>
          </cell>
          <cell r="F488" t="str">
            <v>姚树桥, 杨艳杰, 主编</v>
          </cell>
          <cell r="G488" t="str">
            <v>人民卫生</v>
          </cell>
          <cell r="H488">
            <v>46</v>
          </cell>
          <cell r="I488">
            <v>0.75</v>
          </cell>
        </row>
        <row r="489">
          <cell r="D489" t="str">
            <v>9787544674492</v>
          </cell>
          <cell r="E489" t="str">
            <v>新编英语教程（第三版）学生用书 6（附mp3下载）</v>
          </cell>
          <cell r="F489" t="str">
            <v>李观仪, 主编</v>
          </cell>
          <cell r="G489" t="str">
            <v>上海外教</v>
          </cell>
          <cell r="H489">
            <v>34</v>
          </cell>
          <cell r="I489">
            <v>0.78</v>
          </cell>
        </row>
        <row r="490">
          <cell r="D490" t="str">
            <v>9787302502913</v>
          </cell>
          <cell r="E490" t="str">
            <v>网络营销学（普通高校“十三五”规划教材·营销学系列）</v>
          </cell>
          <cell r="F490" t="str">
            <v>王永东、荆浩、安玉新</v>
          </cell>
          <cell r="G490" t="str">
            <v>清华大学</v>
          </cell>
          <cell r="H490">
            <v>59</v>
          </cell>
          <cell r="I490">
            <v>0.75</v>
          </cell>
        </row>
        <row r="491">
          <cell r="D491" t="str">
            <v>9787117267182</v>
          </cell>
          <cell r="E491" t="str">
            <v>系统解剖学(第9版/本科临床/配增值)九轮</v>
          </cell>
          <cell r="F491" t="str">
            <v>丁文龙,刘学政</v>
          </cell>
          <cell r="G491" t="str">
            <v>人民卫生</v>
          </cell>
          <cell r="H491">
            <v>99</v>
          </cell>
          <cell r="I491">
            <v>0.75</v>
          </cell>
        </row>
        <row r="492">
          <cell r="D492" t="str">
            <v>9787117267182</v>
          </cell>
          <cell r="E492" t="str">
            <v>系统解剖学(第9版/本科临床/配增值)九轮</v>
          </cell>
          <cell r="F492" t="str">
            <v>丁文龙,刘学政</v>
          </cell>
          <cell r="G492" t="str">
            <v>人民卫生</v>
          </cell>
          <cell r="H492">
            <v>99</v>
          </cell>
          <cell r="I492">
            <v>0.75</v>
          </cell>
        </row>
        <row r="493">
          <cell r="D493" t="str">
            <v>9787565919039</v>
          </cell>
          <cell r="E493" t="str">
            <v>预防医学(第4版)</v>
          </cell>
          <cell r="F493" t="str">
            <v>王培玉, 袁聚祥, 马骏, 主编</v>
          </cell>
          <cell r="G493" t="str">
            <v>北医大</v>
          </cell>
          <cell r="H493">
            <v>58</v>
          </cell>
          <cell r="I493">
            <v>0.75</v>
          </cell>
        </row>
        <row r="494">
          <cell r="D494" t="str">
            <v>9787565919039</v>
          </cell>
          <cell r="E494" t="str">
            <v>预防医学(第4版)</v>
          </cell>
          <cell r="F494" t="str">
            <v>王培玉, 袁聚祥, 马骏, 主编</v>
          </cell>
          <cell r="G494" t="str">
            <v>北医大</v>
          </cell>
          <cell r="H494">
            <v>58</v>
          </cell>
          <cell r="I494">
            <v>0.75</v>
          </cell>
        </row>
        <row r="495">
          <cell r="D495" t="str">
            <v>9787565448294</v>
          </cell>
          <cell r="E495" t="str">
            <v>现代物流管理(第6版）</v>
          </cell>
          <cell r="F495" t="str">
            <v>李严锋 编</v>
          </cell>
          <cell r="G495" t="str">
            <v>东北财大</v>
          </cell>
          <cell r="H495">
            <v>47</v>
          </cell>
          <cell r="I495">
            <v>0.75</v>
          </cell>
        </row>
        <row r="496">
          <cell r="D496" t="str">
            <v>9787564227760</v>
          </cell>
          <cell r="E496" t="str">
            <v>广告学</v>
          </cell>
          <cell r="F496" t="str">
            <v>朱江鸿, 卢海清, 孙华林, 主编</v>
          </cell>
          <cell r="G496" t="str">
            <v>上海财大</v>
          </cell>
          <cell r="H496">
            <v>43</v>
          </cell>
          <cell r="I496">
            <v>0.75</v>
          </cell>
        </row>
        <row r="497">
          <cell r="D497" t="str">
            <v>9787544674553</v>
          </cell>
          <cell r="E497" t="str">
            <v>新编英语教程（第三版）练习册 6</v>
          </cell>
          <cell r="F497" t="str">
            <v>李观仪, 主编</v>
          </cell>
          <cell r="G497" t="str">
            <v>上海外教</v>
          </cell>
          <cell r="H497">
            <v>23</v>
          </cell>
          <cell r="I497">
            <v>0.78</v>
          </cell>
        </row>
        <row r="498">
          <cell r="D498" t="str">
            <v>9787117263740</v>
          </cell>
          <cell r="E498" t="str">
            <v>诊断学(第9版/本科临床/配增值)（九轮）</v>
          </cell>
          <cell r="F498" t="str">
            <v>万学红、卢雪峰</v>
          </cell>
          <cell r="G498" t="str">
            <v>人民卫生</v>
          </cell>
          <cell r="H498">
            <v>110</v>
          </cell>
          <cell r="I498">
            <v>0.75</v>
          </cell>
        </row>
        <row r="499">
          <cell r="D499" t="str">
            <v>9787117263740</v>
          </cell>
          <cell r="E499" t="str">
            <v>诊断学(第9版/本科临床/配增值)（九轮）</v>
          </cell>
          <cell r="F499" t="str">
            <v>万学红、卢雪峰</v>
          </cell>
          <cell r="G499" t="str">
            <v>人民卫生</v>
          </cell>
          <cell r="H499">
            <v>110</v>
          </cell>
          <cell r="I499">
            <v>0.75</v>
          </cell>
        </row>
        <row r="500">
          <cell r="D500" t="str">
            <v>9787521344646</v>
          </cell>
          <cell r="E500" t="str">
            <v>新标准日语教程(第一册)(智慧版)</v>
          </cell>
          <cell r="F500" t="str">
            <v>冯峰等</v>
          </cell>
          <cell r="G500" t="str">
            <v>外研社</v>
          </cell>
          <cell r="H500">
            <v>78</v>
          </cell>
          <cell r="I500">
            <v>0.78</v>
          </cell>
        </row>
        <row r="501">
          <cell r="D501" t="str">
            <v>9787811168921</v>
          </cell>
          <cell r="E501" t="str">
            <v>健康教育与健康促进 第2版</v>
          </cell>
          <cell r="F501" t="str">
            <v>常春</v>
          </cell>
          <cell r="G501" t="str">
            <v>北医大</v>
          </cell>
          <cell r="H501">
            <v>15</v>
          </cell>
          <cell r="I501">
            <v>0.75</v>
          </cell>
        </row>
        <row r="502">
          <cell r="D502" t="str">
            <v>9787302564263</v>
          </cell>
          <cell r="E502" t="str">
            <v>卫生法学</v>
          </cell>
          <cell r="F502" t="str">
            <v>邓利强、陈东明</v>
          </cell>
          <cell r="G502" t="str">
            <v>清华大学</v>
          </cell>
          <cell r="H502">
            <v>69</v>
          </cell>
          <cell r="I502">
            <v>0.75</v>
          </cell>
        </row>
        <row r="503">
          <cell r="D503" t="str">
            <v>9787544668248</v>
          </cell>
          <cell r="E503" t="str">
            <v>俄罗斯概况（第2版）</v>
          </cell>
          <cell r="F503" t="str">
            <v>赵爱国, 姜宏, 季</v>
          </cell>
          <cell r="G503" t="str">
            <v>上海外教</v>
          </cell>
          <cell r="H503">
            <v>93</v>
          </cell>
          <cell r="I503">
            <v>0.78</v>
          </cell>
        </row>
        <row r="504">
          <cell r="D504" t="str">
            <v>9787544655538</v>
          </cell>
          <cell r="E504" t="str">
            <v>汉英翻译教程（修订版）</v>
          </cell>
          <cell r="F504" t="str">
            <v>陈宏薇, 李亚丹, 主编</v>
          </cell>
          <cell r="G504" t="str">
            <v>上海外教</v>
          </cell>
          <cell r="H504">
            <v>58</v>
          </cell>
          <cell r="I504">
            <v>0.78</v>
          </cell>
        </row>
        <row r="505">
          <cell r="D505" t="str">
            <v>9787544655538</v>
          </cell>
          <cell r="E505" t="str">
            <v>汉英翻译教程（修订版）</v>
          </cell>
          <cell r="F505" t="str">
            <v>陈宏薇, 李亚丹, 主编</v>
          </cell>
          <cell r="G505" t="str">
            <v>上海外教</v>
          </cell>
          <cell r="H505">
            <v>58</v>
          </cell>
          <cell r="I505">
            <v>0.78</v>
          </cell>
        </row>
        <row r="506">
          <cell r="D506" t="str">
            <v>9787117265416</v>
          </cell>
          <cell r="E506" t="str">
            <v>内科学（第9版/本科临床/配增值）（九轮）</v>
          </cell>
          <cell r="F506" t="str">
            <v>葛均波、徐永健、王辰</v>
          </cell>
          <cell r="G506" t="str">
            <v>人民卫生</v>
          </cell>
          <cell r="H506">
            <v>118</v>
          </cell>
          <cell r="I506">
            <v>0.75</v>
          </cell>
        </row>
        <row r="507">
          <cell r="D507" t="str">
            <v>9787117266666</v>
          </cell>
          <cell r="E507" t="str">
            <v>传染病学(第9版/本科临床)（九轮）</v>
          </cell>
          <cell r="F507" t="str">
            <v>李兰娟、任红</v>
          </cell>
          <cell r="G507" t="str">
            <v>人民卫生</v>
          </cell>
          <cell r="H507">
            <v>78</v>
          </cell>
          <cell r="I507">
            <v>0.75</v>
          </cell>
        </row>
        <row r="508">
          <cell r="D508" t="str">
            <v>9787117266406</v>
          </cell>
          <cell r="E508" t="str">
            <v>神经病学(第8版/本科临床/配增值)（九轮）</v>
          </cell>
          <cell r="F508" t="str">
            <v>贾建平、苏川</v>
          </cell>
          <cell r="G508" t="str">
            <v>人民卫生</v>
          </cell>
          <cell r="H508">
            <v>92</v>
          </cell>
          <cell r="I508">
            <v>0.75</v>
          </cell>
        </row>
        <row r="509">
          <cell r="D509" t="str">
            <v>9787117266642</v>
          </cell>
          <cell r="E509" t="str">
            <v>儿科学（第9版/本科临床/配增值）（九轮）</v>
          </cell>
          <cell r="F509" t="str">
            <v>王卫平、孙锟、常立文</v>
          </cell>
          <cell r="G509" t="str">
            <v>人民卫生</v>
          </cell>
          <cell r="H509">
            <v>78</v>
          </cell>
          <cell r="I509">
            <v>0.75</v>
          </cell>
        </row>
        <row r="510">
          <cell r="D510" t="str">
            <v>9787117264396</v>
          </cell>
          <cell r="E510" t="str">
            <v>妇产科学（第9版/本科临床/配增值）（九轮）</v>
          </cell>
          <cell r="F510" t="str">
            <v>谢幸、孔北华、段涛</v>
          </cell>
          <cell r="G510" t="str">
            <v>人民卫生</v>
          </cell>
          <cell r="H510">
            <v>82</v>
          </cell>
          <cell r="I510">
            <v>0.75</v>
          </cell>
        </row>
        <row r="511">
          <cell r="D511" t="str">
            <v>9787117264396</v>
          </cell>
          <cell r="E511" t="str">
            <v>妇产科学（第9版/本科临床/配增值）（九轮）</v>
          </cell>
          <cell r="F511" t="str">
            <v>谢幸、孔北华、段涛</v>
          </cell>
          <cell r="G511" t="str">
            <v>人民卫生</v>
          </cell>
          <cell r="H511">
            <v>82</v>
          </cell>
          <cell r="I511">
            <v>0.75</v>
          </cell>
        </row>
        <row r="512">
          <cell r="D512" t="str">
            <v>9787117266642</v>
          </cell>
          <cell r="E512" t="str">
            <v>儿科学（第9版/本科临床/配增值）（九轮）</v>
          </cell>
          <cell r="F512" t="str">
            <v>王卫平、孙锟、常立文</v>
          </cell>
          <cell r="G512" t="str">
            <v>人民卫生</v>
          </cell>
          <cell r="H512">
            <v>78</v>
          </cell>
          <cell r="I512">
            <v>0.75</v>
          </cell>
        </row>
        <row r="513">
          <cell r="D513" t="str">
            <v>9787117266406</v>
          </cell>
          <cell r="E513" t="str">
            <v>神经病学(第8版/本科临床/配增值)（九轮）</v>
          </cell>
          <cell r="F513" t="str">
            <v>贾建平、苏川</v>
          </cell>
          <cell r="G513" t="str">
            <v>人民卫生</v>
          </cell>
          <cell r="H513">
            <v>92</v>
          </cell>
          <cell r="I513">
            <v>0.75</v>
          </cell>
        </row>
        <row r="514">
          <cell r="D514" t="str">
            <v>9787117266666</v>
          </cell>
          <cell r="E514" t="str">
            <v>传染病学(第9版/本科临床)（九轮）</v>
          </cell>
          <cell r="F514" t="str">
            <v>李兰娟、任红</v>
          </cell>
          <cell r="G514" t="str">
            <v>人民卫生</v>
          </cell>
          <cell r="H514">
            <v>78</v>
          </cell>
          <cell r="I514">
            <v>0.75</v>
          </cell>
        </row>
        <row r="515">
          <cell r="D515" t="str">
            <v>9787117265416</v>
          </cell>
          <cell r="E515" t="str">
            <v>内科学（第9版/本科临床/配增值）（九轮）</v>
          </cell>
          <cell r="F515" t="str">
            <v>葛均波、徐永健、王辰</v>
          </cell>
          <cell r="G515" t="str">
            <v>人民卫生</v>
          </cell>
          <cell r="H515">
            <v>118</v>
          </cell>
          <cell r="I515">
            <v>0.75</v>
          </cell>
        </row>
        <row r="516">
          <cell r="D516" t="str">
            <v>9787544655538</v>
          </cell>
          <cell r="E516" t="str">
            <v>汉英翻译教程（修订版）</v>
          </cell>
          <cell r="F516" t="str">
            <v>陈宏薇, 李亚丹, 主编</v>
          </cell>
          <cell r="G516" t="str">
            <v>上海外教</v>
          </cell>
          <cell r="H516">
            <v>58</v>
          </cell>
          <cell r="I516">
            <v>0.78</v>
          </cell>
        </row>
        <row r="517">
          <cell r="D517" t="str">
            <v>9787544655538</v>
          </cell>
          <cell r="E517" t="str">
            <v>汉英翻译教程（修订版）</v>
          </cell>
          <cell r="F517" t="str">
            <v>陈宏薇, 李亚丹, 主编</v>
          </cell>
          <cell r="G517" t="str">
            <v>上海外教</v>
          </cell>
          <cell r="H517">
            <v>58</v>
          </cell>
          <cell r="I517">
            <v>0.78</v>
          </cell>
        </row>
        <row r="518">
          <cell r="D518" t="str">
            <v>9787117266406</v>
          </cell>
          <cell r="E518" t="str">
            <v>神经病学(第8版/本科临床/配增值)（九轮）</v>
          </cell>
          <cell r="F518" t="str">
            <v>贾建平、苏川</v>
          </cell>
          <cell r="G518" t="str">
            <v>人民卫生</v>
          </cell>
          <cell r="H518">
            <v>92</v>
          </cell>
          <cell r="I518">
            <v>0.75</v>
          </cell>
        </row>
        <row r="519">
          <cell r="D519" t="str">
            <v>9787117263740</v>
          </cell>
          <cell r="E519" t="str">
            <v>诊断学(第9版/本科临床/配增值)（九轮）</v>
          </cell>
          <cell r="F519" t="str">
            <v>万学红、卢雪峰</v>
          </cell>
          <cell r="G519" t="str">
            <v>人民卫生</v>
          </cell>
          <cell r="H519">
            <v>110</v>
          </cell>
          <cell r="I519">
            <v>0.75</v>
          </cell>
        </row>
        <row r="520">
          <cell r="D520" t="str">
            <v>9787560894591</v>
          </cell>
          <cell r="E520" t="str">
            <v>大学生安全教育</v>
          </cell>
          <cell r="F520" t="str">
            <v>胡仕坤，袁磊</v>
          </cell>
          <cell r="G520" t="str">
            <v>同济大学</v>
          </cell>
          <cell r="H520">
            <v>48</v>
          </cell>
          <cell r="I520">
            <v>0.75</v>
          </cell>
        </row>
        <row r="521">
          <cell r="D521" t="str">
            <v>9787564227760</v>
          </cell>
          <cell r="E521" t="str">
            <v>广告学</v>
          </cell>
          <cell r="F521" t="str">
            <v>朱江鸿, 卢海清, 孙华林, 主编</v>
          </cell>
          <cell r="G521" t="str">
            <v>上海财大</v>
          </cell>
          <cell r="H521">
            <v>43</v>
          </cell>
          <cell r="I521">
            <v>0.75</v>
          </cell>
        </row>
        <row r="522">
          <cell r="D522" t="str">
            <v>9787565919039</v>
          </cell>
          <cell r="E522" t="str">
            <v>预防医学(第4版)</v>
          </cell>
          <cell r="F522" t="str">
            <v>王培玉, 袁聚祥, 马骏, 主编</v>
          </cell>
          <cell r="G522" t="str">
            <v>北医大</v>
          </cell>
          <cell r="H522">
            <v>58</v>
          </cell>
          <cell r="I522">
            <v>0.75</v>
          </cell>
        </row>
        <row r="523">
          <cell r="D523" t="str">
            <v>9787117267182</v>
          </cell>
          <cell r="E523" t="str">
            <v>系统解剖学(第9版/本科临床/配增值)九轮</v>
          </cell>
          <cell r="F523" t="str">
            <v>丁文龙,刘学政</v>
          </cell>
          <cell r="G523" t="str">
            <v>人民卫生</v>
          </cell>
          <cell r="H523">
            <v>99</v>
          </cell>
          <cell r="I523">
            <v>0.75</v>
          </cell>
        </row>
        <row r="524">
          <cell r="D524" t="str">
            <v>9787565448294</v>
          </cell>
          <cell r="E524" t="str">
            <v>现代物流管理(第6版）</v>
          </cell>
          <cell r="F524" t="str">
            <v>李严锋 编</v>
          </cell>
          <cell r="G524" t="str">
            <v>东北财大</v>
          </cell>
          <cell r="H524">
            <v>47</v>
          </cell>
          <cell r="I524">
            <v>0.75</v>
          </cell>
        </row>
        <row r="525">
          <cell r="D525" t="str">
            <v>9787302502913</v>
          </cell>
          <cell r="E525" t="str">
            <v>网络营销学（普通高校“十三五”规划教材·营销学系列）</v>
          </cell>
          <cell r="F525" t="str">
            <v>王永东、荆浩、安玉新</v>
          </cell>
          <cell r="G525" t="str">
            <v>清华大学</v>
          </cell>
          <cell r="H525">
            <v>59</v>
          </cell>
          <cell r="I525">
            <v>0.75</v>
          </cell>
        </row>
        <row r="526">
          <cell r="D526" t="str">
            <v>9787117266628</v>
          </cell>
          <cell r="E526" t="str">
            <v>医学心理学（第7版/本科临床/配增值）（九轮）</v>
          </cell>
          <cell r="F526" t="str">
            <v>姚树桥, 杨艳杰, 主编</v>
          </cell>
          <cell r="G526" t="str">
            <v>人民卫生</v>
          </cell>
          <cell r="H526">
            <v>46</v>
          </cell>
          <cell r="I526">
            <v>0.75</v>
          </cell>
        </row>
        <row r="527">
          <cell r="D527" t="str">
            <v>9787544674492</v>
          </cell>
          <cell r="E527" t="str">
            <v>新编英语教程（第三版）学生用书 6（附mp3下载）</v>
          </cell>
          <cell r="F527" t="str">
            <v>李观仪, 主编</v>
          </cell>
          <cell r="G527" t="str">
            <v>上海外教</v>
          </cell>
          <cell r="H527">
            <v>34</v>
          </cell>
          <cell r="I527">
            <v>0.78</v>
          </cell>
        </row>
        <row r="528">
          <cell r="D528" t="str">
            <v>9787117266765</v>
          </cell>
          <cell r="E528" t="str">
            <v>医学统计学（第7版/本科临床/配增值）九轮</v>
          </cell>
          <cell r="F528" t="str">
            <v>李康、贺佳</v>
          </cell>
          <cell r="G528" t="str">
            <v>人民卫生</v>
          </cell>
          <cell r="H528">
            <v>49</v>
          </cell>
          <cell r="I528">
            <v>0.75</v>
          </cell>
        </row>
        <row r="529">
          <cell r="D529" t="str">
            <v>9787544674409</v>
          </cell>
          <cell r="E529" t="str">
            <v>英语专业本科生教材（修订版）新编简明英语语言学教程（第2版）（新）</v>
          </cell>
          <cell r="F529" t="str">
            <v>戴炜栋, 主编</v>
          </cell>
          <cell r="G529" t="str">
            <v>上海外教</v>
          </cell>
          <cell r="H529">
            <v>39</v>
          </cell>
          <cell r="I529">
            <v>0.78</v>
          </cell>
        </row>
        <row r="530">
          <cell r="D530" t="str">
            <v>9787513588591</v>
          </cell>
          <cell r="E530" t="str">
            <v>英美文学简史及名篇选读</v>
          </cell>
          <cell r="F530" t="str">
            <v>田祥斌, 朱甫道, 主编</v>
          </cell>
          <cell r="G530" t="str">
            <v>外研社</v>
          </cell>
          <cell r="H530">
            <v>79.900000000000006</v>
          </cell>
          <cell r="I530">
            <v>0.78</v>
          </cell>
        </row>
        <row r="531">
          <cell r="D531" t="str">
            <v>9787117266390</v>
          </cell>
          <cell r="E531" t="str">
            <v>外科学(第9版/本科临床/配增值)（九轮）</v>
          </cell>
          <cell r="F531" t="str">
            <v>陈孝平、汪建平、赵继宗</v>
          </cell>
          <cell r="G531" t="str">
            <v>人民卫生</v>
          </cell>
          <cell r="H531">
            <v>116</v>
          </cell>
          <cell r="I531">
            <v>0.75</v>
          </cell>
        </row>
        <row r="532">
          <cell r="D532" t="str">
            <v>9787521306989</v>
          </cell>
          <cell r="E532" t="str">
            <v>跨文化交际:中英文化对比(2023版)</v>
          </cell>
          <cell r="F532" t="str">
            <v>张桂萍</v>
          </cell>
          <cell r="G532" t="str">
            <v>外研社</v>
          </cell>
          <cell r="H532">
            <v>50.9</v>
          </cell>
          <cell r="I532">
            <v>0.78</v>
          </cell>
        </row>
        <row r="533">
          <cell r="D533" t="str">
            <v>9787111574064</v>
          </cell>
          <cell r="E533" t="str">
            <v>国际市场营销学(原书第17版)</v>
          </cell>
          <cell r="F533" t="str">
            <v>(美) 菲利普·R.凯特奥拉 (Philip R. Cateora) , (美) 玛丽·C.吉利 (Mary C. Gilly) , (美) 约翰·L.格雷?</v>
          </cell>
          <cell r="G533" t="str">
            <v>机械工业</v>
          </cell>
          <cell r="H533">
            <v>99</v>
          </cell>
          <cell r="I533">
            <v>0.75</v>
          </cell>
        </row>
        <row r="534">
          <cell r="D534" t="str">
            <v>9787544652070</v>
          </cell>
          <cell r="E534" t="str">
            <v>英汉翻译教程（第2版）</v>
          </cell>
          <cell r="F534" t="str">
            <v>张培基, 主编</v>
          </cell>
          <cell r="G534" t="str">
            <v>上海外教</v>
          </cell>
          <cell r="H534">
            <v>40</v>
          </cell>
          <cell r="I534">
            <v>0.78</v>
          </cell>
        </row>
        <row r="535">
          <cell r="D535" t="str">
            <v>9787117266802</v>
          </cell>
          <cell r="E535" t="str">
            <v>医学文献检索与论文写作（第5版/本科临床/配增值）（九轮）</v>
          </cell>
          <cell r="F535" t="str">
            <v>郭继军</v>
          </cell>
          <cell r="G535" t="str">
            <v>人民卫生</v>
          </cell>
          <cell r="H535">
            <v>42</v>
          </cell>
          <cell r="I535">
            <v>0.75</v>
          </cell>
        </row>
        <row r="536">
          <cell r="D536" t="str">
            <v>9787309096675</v>
          </cell>
          <cell r="E536" t="str">
            <v>当代医学英语视听说教程(1):健康促进</v>
          </cell>
          <cell r="F536" t="str">
            <v>龙芸 、张淑卿  陈社胜</v>
          </cell>
          <cell r="G536" t="str">
            <v>复旦大学</v>
          </cell>
          <cell r="H536">
            <v>45</v>
          </cell>
          <cell r="I536">
            <v>0.75</v>
          </cell>
        </row>
        <row r="537">
          <cell r="D537" t="str">
            <v>9787564590109</v>
          </cell>
          <cell r="E537" t="str">
            <v>临床技能学</v>
          </cell>
          <cell r="F537" t="str">
            <v>袁磊 赵冰</v>
          </cell>
          <cell r="G537" t="str">
            <v>郑州大学</v>
          </cell>
          <cell r="H537">
            <v>178</v>
          </cell>
          <cell r="I537">
            <v>0.75</v>
          </cell>
        </row>
        <row r="538">
          <cell r="D538" t="str">
            <v>9787200105872</v>
          </cell>
          <cell r="E538" t="str">
            <v>职业生涯规划(肖俭伟)</v>
          </cell>
          <cell r="F538" t="str">
            <v>肖俭伟, 主编</v>
          </cell>
          <cell r="G538" t="str">
            <v>北京出版</v>
          </cell>
          <cell r="H538">
            <v>39</v>
          </cell>
          <cell r="I538">
            <v>0.75</v>
          </cell>
        </row>
        <row r="539">
          <cell r="D539" t="str">
            <v>9787117216210</v>
          </cell>
          <cell r="E539" t="str">
            <v>临床医学概要（本科检验技术/配增值）</v>
          </cell>
          <cell r="F539" t="str">
            <v>陈尔真 刘成玉</v>
          </cell>
          <cell r="G539" t="str">
            <v>人民卫生</v>
          </cell>
          <cell r="H539">
            <v>96</v>
          </cell>
          <cell r="I539">
            <v>0.75</v>
          </cell>
        </row>
        <row r="540">
          <cell r="D540" t="str">
            <v>9787544674546</v>
          </cell>
          <cell r="E540" t="str">
            <v>新编英语教程（第三版）练习册 5</v>
          </cell>
          <cell r="F540" t="str">
            <v>李观仪, 主编</v>
          </cell>
          <cell r="G540" t="str">
            <v>上海外教</v>
          </cell>
          <cell r="H540">
            <v>20</v>
          </cell>
          <cell r="I540">
            <v>0.78</v>
          </cell>
        </row>
        <row r="541">
          <cell r="D541" t="str">
            <v>9787544674485</v>
          </cell>
          <cell r="E541" t="str">
            <v>新编英语教程（第三版）学生用书 5（附mp3下载）</v>
          </cell>
          <cell r="F541" t="str">
            <v>李观仪, 主编</v>
          </cell>
          <cell r="G541" t="str">
            <v>上海外教</v>
          </cell>
          <cell r="H541">
            <v>34</v>
          </cell>
          <cell r="I541">
            <v>0.78</v>
          </cell>
        </row>
        <row r="542">
          <cell r="D542" t="str">
            <v>9787811168921</v>
          </cell>
          <cell r="E542" t="str">
            <v>健康教育与健康促进 第2版</v>
          </cell>
          <cell r="F542" t="str">
            <v>常春</v>
          </cell>
          <cell r="G542" t="str">
            <v>北医大</v>
          </cell>
          <cell r="H542">
            <v>15</v>
          </cell>
          <cell r="I542">
            <v>0.75</v>
          </cell>
        </row>
        <row r="543">
          <cell r="D543" t="str">
            <v>9787544668248</v>
          </cell>
          <cell r="E543" t="str">
            <v>俄罗斯概况（第2版）</v>
          </cell>
          <cell r="F543" t="str">
            <v>赵爱国, 姜宏, 季</v>
          </cell>
          <cell r="G543" t="str">
            <v>上海外教</v>
          </cell>
          <cell r="H543">
            <v>93</v>
          </cell>
          <cell r="I543">
            <v>0.78</v>
          </cell>
        </row>
        <row r="544">
          <cell r="D544" t="str">
            <v>9787117263740</v>
          </cell>
          <cell r="E544" t="str">
            <v>诊断学(第9版/本科临床/配增值)（九轮）</v>
          </cell>
          <cell r="F544" t="str">
            <v>万学红、卢雪峰</v>
          </cell>
          <cell r="G544" t="str">
            <v>人民卫生</v>
          </cell>
          <cell r="H544">
            <v>110</v>
          </cell>
          <cell r="I544">
            <v>0.75</v>
          </cell>
        </row>
        <row r="545">
          <cell r="D545" t="str">
            <v>9787544674553</v>
          </cell>
          <cell r="E545" t="str">
            <v>新编英语教程（第三版）练习册 6</v>
          </cell>
          <cell r="F545" t="str">
            <v>李观仪, 主编</v>
          </cell>
          <cell r="G545" t="str">
            <v>上海外教</v>
          </cell>
          <cell r="H545">
            <v>23</v>
          </cell>
          <cell r="I545">
            <v>0.78</v>
          </cell>
        </row>
        <row r="546">
          <cell r="D546" t="str">
            <v>9787521344646</v>
          </cell>
          <cell r="E546" t="str">
            <v>新标准日语教程(第一册)(智慧版)</v>
          </cell>
          <cell r="F546" t="str">
            <v>冯峰等</v>
          </cell>
          <cell r="G546" t="str">
            <v>外研社</v>
          </cell>
          <cell r="H546">
            <v>78</v>
          </cell>
          <cell r="I546">
            <v>0.78</v>
          </cell>
        </row>
        <row r="547">
          <cell r="D547" t="str">
            <v>9787200105872</v>
          </cell>
          <cell r="E547" t="str">
            <v>职业生涯规划(肖俭伟)</v>
          </cell>
          <cell r="F547" t="str">
            <v>肖俭伟, 主编</v>
          </cell>
          <cell r="G547" t="str">
            <v>北京出版</v>
          </cell>
          <cell r="H547">
            <v>39</v>
          </cell>
          <cell r="I547">
            <v>0.75</v>
          </cell>
        </row>
        <row r="548">
          <cell r="D548" t="str">
            <v>9787560894591</v>
          </cell>
          <cell r="E548" t="str">
            <v>大学生安全教育</v>
          </cell>
          <cell r="F548" t="str">
            <v>胡仕坤，袁磊</v>
          </cell>
          <cell r="G548" t="str">
            <v>同济大学</v>
          </cell>
          <cell r="H548">
            <v>48</v>
          </cell>
          <cell r="I548">
            <v>0.75</v>
          </cell>
        </row>
        <row r="549">
          <cell r="D549" t="str">
            <v>9787117271509</v>
          </cell>
          <cell r="E549" t="str">
            <v>康复功能评定学（第3版/本科康复/配增值）</v>
          </cell>
          <cell r="F549" t="str">
            <v>王玉龙</v>
          </cell>
          <cell r="G549" t="str">
            <v>人民卫生</v>
          </cell>
          <cell r="H549">
            <v>99</v>
          </cell>
          <cell r="I549">
            <v>0.75</v>
          </cell>
        </row>
        <row r="550">
          <cell r="D550" t="str">
            <v>9787117302487</v>
          </cell>
          <cell r="E550" t="str">
            <v>医学影像设备学(第4版/高职影像/配增值)</v>
          </cell>
          <cell r="F550" t="str">
            <v>黄祥国、李燕</v>
          </cell>
          <cell r="G550" t="str">
            <v>人民卫生</v>
          </cell>
          <cell r="H550">
            <v>58</v>
          </cell>
          <cell r="I550">
            <v>0.75</v>
          </cell>
        </row>
        <row r="551">
          <cell r="D551" t="str">
            <v>9787115516626</v>
          </cell>
          <cell r="E551" t="str">
            <v>Unity 虚拟现实开发实战</v>
          </cell>
          <cell r="F551" t="str">
            <v>千锋教育高教产品研发部</v>
          </cell>
          <cell r="G551" t="str">
            <v>人民邮电</v>
          </cell>
          <cell r="H551">
            <v>59.8</v>
          </cell>
          <cell r="I551">
            <v>0.75</v>
          </cell>
        </row>
        <row r="552">
          <cell r="D552" t="str">
            <v>9787302500094</v>
          </cell>
          <cell r="E552" t="str">
            <v>Maya 2018三维动画设计与制作</v>
          </cell>
          <cell r="F552" t="str">
            <v>刘晓宇, 潘登, 编著</v>
          </cell>
          <cell r="G552" t="str">
            <v>清华大学</v>
          </cell>
          <cell r="H552">
            <v>59.8</v>
          </cell>
          <cell r="I552">
            <v>0.75</v>
          </cell>
        </row>
        <row r="553">
          <cell r="D553" t="str">
            <v>9787300283364</v>
          </cell>
          <cell r="E553" t="str">
            <v>市场调研实务</v>
          </cell>
          <cell r="F553" t="str">
            <v>周宏敏、高捷闻</v>
          </cell>
          <cell r="G553" t="str">
            <v>中国人大</v>
          </cell>
          <cell r="H553">
            <v>38</v>
          </cell>
          <cell r="I553">
            <v>0.75</v>
          </cell>
        </row>
        <row r="554">
          <cell r="D554" t="str">
            <v>9787030745750</v>
          </cell>
          <cell r="E554" t="str">
            <v>医用传感器（第4版）</v>
          </cell>
          <cell r="F554" t="str">
            <v/>
          </cell>
          <cell r="G554" t="str">
            <v>科学出版</v>
          </cell>
          <cell r="H554">
            <v>98</v>
          </cell>
          <cell r="I554">
            <v>0.75</v>
          </cell>
        </row>
        <row r="555">
          <cell r="D555" t="str">
            <v>9787111711872</v>
          </cell>
          <cell r="E555" t="str">
            <v>UI设计项目教程</v>
          </cell>
          <cell r="F555" t="str">
            <v>主编 范云龙 张丹清</v>
          </cell>
          <cell r="G555" t="str">
            <v>机械工业</v>
          </cell>
          <cell r="H555">
            <v>48</v>
          </cell>
          <cell r="I555">
            <v>0.75</v>
          </cell>
        </row>
        <row r="556">
          <cell r="D556" t="str">
            <v>9787030205940</v>
          </cell>
          <cell r="E556" t="str">
            <v>医疗器械注册与管理</v>
          </cell>
          <cell r="F556" t="str">
            <v>黄嘉华</v>
          </cell>
          <cell r="G556" t="str">
            <v>科学出版</v>
          </cell>
          <cell r="H556">
            <v>98</v>
          </cell>
          <cell r="I556">
            <v>0.75</v>
          </cell>
        </row>
        <row r="557">
          <cell r="D557" t="str">
            <v>9787302629528</v>
          </cell>
          <cell r="E557" t="str">
            <v>MySQL 8.0数据库原理与应用（普通高校本科计算机专业特色教材·数据库）</v>
          </cell>
          <cell r="F557" t="str">
            <v>吕凯、曹冬雪</v>
          </cell>
          <cell r="G557" t="str">
            <v>清华大学</v>
          </cell>
          <cell r="H557">
            <v>59</v>
          </cell>
          <cell r="I557">
            <v>0.75</v>
          </cell>
        </row>
        <row r="558">
          <cell r="D558" t="str">
            <v>9787560893501</v>
          </cell>
          <cell r="E558" t="str">
            <v>美好前程-大学生创新创业教育</v>
          </cell>
          <cell r="F558" t="str">
            <v>梁莹</v>
          </cell>
          <cell r="G558" t="str">
            <v>同济大学</v>
          </cell>
          <cell r="H558">
            <v>45</v>
          </cell>
          <cell r="I558">
            <v>0.75</v>
          </cell>
        </row>
        <row r="559">
          <cell r="D559" t="str">
            <v>9787117345644</v>
          </cell>
          <cell r="E559" t="str">
            <v>药剂学（第9版/本科药学/配增值）</v>
          </cell>
          <cell r="F559" t="str">
            <v>方亮</v>
          </cell>
          <cell r="G559" t="str">
            <v>人民卫生</v>
          </cell>
          <cell r="H559">
            <v>95</v>
          </cell>
          <cell r="I559">
            <v>0.75</v>
          </cell>
        </row>
        <row r="560">
          <cell r="D560" t="str">
            <v>9787566206046</v>
          </cell>
          <cell r="E560" t="str">
            <v>医学细胞生物学实验指导（杨保胜、丰慧根）</v>
          </cell>
          <cell r="F560" t="str">
            <v>杨保胜、丰慧根</v>
          </cell>
          <cell r="G560" t="str">
            <v>四军大</v>
          </cell>
          <cell r="H560">
            <v>33</v>
          </cell>
          <cell r="I560">
            <v>0.75</v>
          </cell>
        </row>
        <row r="561">
          <cell r="D561" t="str">
            <v>9787117223737</v>
          </cell>
          <cell r="E561" t="str">
            <v>药学分子生物学（第5版/本科药学/配增值）</v>
          </cell>
          <cell r="F561" t="str">
            <v>张景海</v>
          </cell>
          <cell r="G561" t="str">
            <v>人民卫生</v>
          </cell>
          <cell r="H561">
            <v>42</v>
          </cell>
          <cell r="I561">
            <v>0.75</v>
          </cell>
        </row>
        <row r="562">
          <cell r="D562" t="str">
            <v>9787030611970</v>
          </cell>
          <cell r="E562" t="str">
            <v>细胞生物学</v>
          </cell>
          <cell r="F562" t="str">
            <v>梁卫红, 主编</v>
          </cell>
          <cell r="G562" t="str">
            <v>科学出版</v>
          </cell>
          <cell r="H562">
            <v>79</v>
          </cell>
          <cell r="I562">
            <v>0.75</v>
          </cell>
        </row>
        <row r="563">
          <cell r="D563" t="str">
            <v>9787030375025</v>
          </cell>
          <cell r="E563" t="str">
            <v>生物统计学（第五版）</v>
          </cell>
          <cell r="F563" t="str">
            <v>李春喜 姜丽娜 邵云 张黛静</v>
          </cell>
          <cell r="G563" t="str">
            <v>科学出版</v>
          </cell>
          <cell r="H563">
            <v>55</v>
          </cell>
          <cell r="I563">
            <v>0.75</v>
          </cell>
        </row>
        <row r="564">
          <cell r="D564" t="str">
            <v>9787117331937</v>
          </cell>
          <cell r="E564" t="str">
            <v>天然药物化学（第8版/本科药学/配增值）</v>
          </cell>
          <cell r="F564" t="str">
            <v>华会明,娄红祥</v>
          </cell>
          <cell r="G564" t="str">
            <v>人民卫生</v>
          </cell>
          <cell r="H564">
            <v>98</v>
          </cell>
          <cell r="I564">
            <v>0.75</v>
          </cell>
        </row>
        <row r="565">
          <cell r="D565" t="str">
            <v>9787122320919</v>
          </cell>
          <cell r="E565" t="str">
            <v>酶工程实验指导(王君)</v>
          </cell>
          <cell r="F565" t="str">
            <v>王君, 张玉苗  姚志刚 李甲亮</v>
          </cell>
          <cell r="G565" t="str">
            <v>化学工业</v>
          </cell>
          <cell r="H565">
            <v>28.5</v>
          </cell>
          <cell r="I565">
            <v>0.75</v>
          </cell>
        </row>
        <row r="566">
          <cell r="D566" t="str">
            <v>9787122233615</v>
          </cell>
          <cell r="E566" t="str">
            <v>生物工艺原理(贺小贤)第三版)</v>
          </cell>
          <cell r="F566" t="str">
            <v>贺小贤</v>
          </cell>
          <cell r="G566" t="str">
            <v>化学工业</v>
          </cell>
          <cell r="H566">
            <v>55</v>
          </cell>
          <cell r="I566">
            <v>0.75</v>
          </cell>
        </row>
        <row r="567">
          <cell r="D567" t="str">
            <v>9787040513042</v>
          </cell>
          <cell r="E567" t="str">
            <v>现代分子生物学（第5版）</v>
          </cell>
          <cell r="F567" t="str">
            <v>朱玉贤，李毅，郑晓峰等</v>
          </cell>
          <cell r="G567" t="str">
            <v>高等教育</v>
          </cell>
          <cell r="H567">
            <v>78</v>
          </cell>
          <cell r="I567">
            <v>0.78</v>
          </cell>
        </row>
        <row r="568">
          <cell r="D568" t="str">
            <v>9787030449214</v>
          </cell>
          <cell r="E568" t="str">
            <v>酶工程（第二版）</v>
          </cell>
          <cell r="F568" t="str">
            <v>陈守文</v>
          </cell>
          <cell r="G568" t="str">
            <v>科学出版</v>
          </cell>
          <cell r="H568">
            <v>59.8</v>
          </cell>
          <cell r="I568">
            <v>0.75</v>
          </cell>
        </row>
        <row r="569">
          <cell r="D569" t="str">
            <v>9787117332385</v>
          </cell>
          <cell r="E569" t="str">
            <v>生物药剂学与药物动力学（第6版本科药学配增值 ）</v>
          </cell>
          <cell r="F569" t="str">
            <v>尹莉芳,张娜</v>
          </cell>
          <cell r="G569" t="str">
            <v>人民卫生</v>
          </cell>
          <cell r="H569">
            <v>86</v>
          </cell>
          <cell r="I569">
            <v>0.75</v>
          </cell>
        </row>
        <row r="570">
          <cell r="D570" t="str">
            <v>9787513590198</v>
          </cell>
          <cell r="E570" t="str">
            <v>新视野大学英语(第三版)(听说教程)(1)(智慧版)(2023版)</v>
          </cell>
          <cell r="F570" t="str">
            <v>丁雅萍, 主编</v>
          </cell>
          <cell r="G570" t="str">
            <v>外研社</v>
          </cell>
          <cell r="H570">
            <v>53</v>
          </cell>
          <cell r="I570">
            <v>0.78</v>
          </cell>
        </row>
        <row r="571">
          <cell r="D571" t="str">
            <v>9787513557405</v>
          </cell>
          <cell r="E571" t="str">
            <v>新视野大学英语(第三版)(综合训练)(2)(2022版)</v>
          </cell>
          <cell r="F571" t="str">
            <v>王京华</v>
          </cell>
          <cell r="G571" t="str">
            <v>外研社</v>
          </cell>
          <cell r="H571">
            <v>38.9</v>
          </cell>
          <cell r="I571">
            <v>0.78</v>
          </cell>
        </row>
        <row r="572">
          <cell r="D572" t="str">
            <v>1674-6783</v>
          </cell>
          <cell r="E572" t="str">
            <v>时事报告大学生版（2023-2024学年度/上学期/高校形势与政策课专用）</v>
          </cell>
          <cell r="F572" t="str">
            <v>本书编写组</v>
          </cell>
          <cell r="G572" t="str">
            <v>时事报告</v>
          </cell>
          <cell r="H572">
            <v>20</v>
          </cell>
          <cell r="I572">
            <v>0.75</v>
          </cell>
        </row>
        <row r="573">
          <cell r="D573" t="str">
            <v>9787503573064</v>
          </cell>
          <cell r="E573" t="str">
            <v>《思想道德与法治》导学与实践教程</v>
          </cell>
          <cell r="F573" t="str">
            <v>蒋利明、韩伟、张静</v>
          </cell>
          <cell r="G573" t="str">
            <v>中央党校</v>
          </cell>
          <cell r="H573">
            <v>48</v>
          </cell>
          <cell r="I573">
            <v>0.75</v>
          </cell>
        </row>
        <row r="574">
          <cell r="D574" t="str">
            <v>9787513590181</v>
          </cell>
          <cell r="E574" t="str">
            <v>新视野大学英语(第三版)(听说教程)(2)(智慧版)(2023版)</v>
          </cell>
          <cell r="F574" t="str">
            <v>郑树棠等</v>
          </cell>
          <cell r="G574" t="str">
            <v>外研社</v>
          </cell>
          <cell r="H574">
            <v>53</v>
          </cell>
          <cell r="I574">
            <v>0.78</v>
          </cell>
        </row>
        <row r="575">
          <cell r="D575" t="str">
            <v>9787115617880</v>
          </cell>
          <cell r="E575" t="str">
            <v>大学体育与健康（图解示范+视频指导）（第3版）</v>
          </cell>
          <cell r="F575" t="str">
            <v/>
          </cell>
          <cell r="G575" t="str">
            <v>人民邮电</v>
          </cell>
          <cell r="H575">
            <v>49.8</v>
          </cell>
          <cell r="I575">
            <v>0.75</v>
          </cell>
        </row>
        <row r="576">
          <cell r="D576" t="str">
            <v>9787513590167</v>
          </cell>
          <cell r="E576" t="str">
            <v>新视野大学英语(第三版)(听说教程)(4)(智慧版)(2023版)</v>
          </cell>
          <cell r="F576" t="str">
            <v>金霞</v>
          </cell>
          <cell r="G576" t="str">
            <v>外研社</v>
          </cell>
          <cell r="H576">
            <v>56</v>
          </cell>
          <cell r="I576">
            <v>0.78</v>
          </cell>
        </row>
        <row r="577">
          <cell r="D577" t="str">
            <v>9787513556804</v>
          </cell>
          <cell r="E577" t="str">
            <v>新视野大学英语(第三版)(综合训练)(1)(2022版)</v>
          </cell>
          <cell r="F577" t="str">
            <v>叶兴国等</v>
          </cell>
          <cell r="G577" t="str">
            <v>外研社</v>
          </cell>
          <cell r="H577">
            <v>38.9</v>
          </cell>
          <cell r="I577">
            <v>0.78</v>
          </cell>
        </row>
        <row r="578">
          <cell r="D578" t="str">
            <v>9787513590174</v>
          </cell>
          <cell r="E578" t="str">
            <v>新视野大学英语(第三版)(听说教程)(3)(智慧版)(2023版)</v>
          </cell>
          <cell r="F578" t="str">
            <v>吴勇</v>
          </cell>
          <cell r="G578" t="str">
            <v>外研社</v>
          </cell>
          <cell r="H578">
            <v>56</v>
          </cell>
          <cell r="I578">
            <v>0.78</v>
          </cell>
        </row>
        <row r="579">
          <cell r="D579" t="str">
            <v>9787030695819</v>
          </cell>
          <cell r="E579" t="str">
            <v>大学生心理健康教程（第四版）</v>
          </cell>
          <cell r="F579" t="str">
            <v>杨世昌</v>
          </cell>
          <cell r="G579" t="str">
            <v>科学出版</v>
          </cell>
          <cell r="H579">
            <v>58</v>
          </cell>
          <cell r="I579">
            <v>0.75</v>
          </cell>
        </row>
        <row r="580">
          <cell r="D580" t="str">
            <v>9787560894591</v>
          </cell>
          <cell r="E580" t="str">
            <v>大学生安全教育</v>
          </cell>
          <cell r="F580" t="str">
            <v>胡仕坤，袁磊</v>
          </cell>
          <cell r="G580" t="str">
            <v>同济大学</v>
          </cell>
          <cell r="H580">
            <v>48</v>
          </cell>
          <cell r="I580">
            <v>0.75</v>
          </cell>
        </row>
        <row r="581">
          <cell r="D581" t="str">
            <v>9787521316957</v>
          </cell>
          <cell r="E581" t="str">
            <v>新视野大学英语(第三版)(读写教程)(4)(思政智慧版)（2022版）</v>
          </cell>
          <cell r="F581" t="str">
            <v>郑树棠（总主编）</v>
          </cell>
          <cell r="G581" t="str">
            <v>外研社</v>
          </cell>
          <cell r="H581">
            <v>70</v>
          </cell>
          <cell r="I581">
            <v>0.78</v>
          </cell>
        </row>
        <row r="582">
          <cell r="D582" t="str">
            <v>9787305255229</v>
          </cell>
          <cell r="E582" t="str">
            <v>新时代大学进阶英语长篇阅读1（第2版）</v>
          </cell>
          <cell r="F582" t="str">
            <v>石坚、邹申、金雯</v>
          </cell>
          <cell r="G582" t="str">
            <v>南京大学</v>
          </cell>
          <cell r="H582">
            <v>49</v>
          </cell>
          <cell r="I582">
            <v>0.75</v>
          </cell>
        </row>
        <row r="583">
          <cell r="D583" t="str">
            <v>9787513557399</v>
          </cell>
          <cell r="E583" t="str">
            <v>新视野大学英语(第三版)(综合训练)(3)(2022版)</v>
          </cell>
          <cell r="F583" t="str">
            <v>肖飞，董剑桥</v>
          </cell>
          <cell r="G583" t="str">
            <v>外研社</v>
          </cell>
          <cell r="H583">
            <v>38.9</v>
          </cell>
          <cell r="I583">
            <v>0.78</v>
          </cell>
        </row>
        <row r="584">
          <cell r="D584" t="str">
            <v>9787305255250</v>
          </cell>
          <cell r="E584" t="str">
            <v>新时代大学进阶英语长篇阅读4（第2版）</v>
          </cell>
          <cell r="F584" t="str">
            <v>石坚、邹申、金雯</v>
          </cell>
          <cell r="G584" t="str">
            <v>南京大学</v>
          </cell>
          <cell r="H584">
            <v>49</v>
          </cell>
          <cell r="I584">
            <v>0.75</v>
          </cell>
        </row>
        <row r="585">
          <cell r="D585" t="str">
            <v>9787305255243</v>
          </cell>
          <cell r="E585" t="str">
            <v>新时代大学进阶英语长篇阅读3（第2版）</v>
          </cell>
          <cell r="F585" t="str">
            <v>石坚、邹申、金雯</v>
          </cell>
          <cell r="G585" t="str">
            <v>南京大学</v>
          </cell>
          <cell r="H585">
            <v>49</v>
          </cell>
          <cell r="I585">
            <v>0.75</v>
          </cell>
        </row>
        <row r="586">
          <cell r="D586" t="str">
            <v>9787305255236</v>
          </cell>
          <cell r="E586" t="str">
            <v>新时代大学进阶英语长篇阅读2（第2版）</v>
          </cell>
          <cell r="F586" t="str">
            <v>石坚、邹申、金雯</v>
          </cell>
          <cell r="G586" t="str">
            <v>南京大学</v>
          </cell>
          <cell r="H586">
            <v>49</v>
          </cell>
          <cell r="I586">
            <v>0.75</v>
          </cell>
        </row>
        <row r="587">
          <cell r="D587" t="str">
            <v>9787313256553</v>
          </cell>
          <cell r="E587" t="str">
            <v>信息技术导论（医学版）</v>
          </cell>
          <cell r="F587" t="str">
            <v>靳瑞霞、陈继超、吕莎</v>
          </cell>
          <cell r="G587" t="str">
            <v>上海交大</v>
          </cell>
          <cell r="H587">
            <v>55</v>
          </cell>
          <cell r="I587">
            <v>0.75</v>
          </cell>
        </row>
        <row r="588">
          <cell r="D588" t="str">
            <v>9787513557412</v>
          </cell>
          <cell r="E588" t="str">
            <v>新视野大学英语(第三版)(综合训练)(4)(2022版)</v>
          </cell>
          <cell r="F588" t="str">
            <v>王广成</v>
          </cell>
          <cell r="G588" t="str">
            <v>外研社</v>
          </cell>
          <cell r="H588">
            <v>38.9</v>
          </cell>
          <cell r="I588">
            <v>0.78</v>
          </cell>
        </row>
        <row r="589">
          <cell r="D589" t="str">
            <v>9787521316971</v>
          </cell>
          <cell r="E589" t="str">
            <v>新视野大学英语(第三版)(读写教程)(2)(思政智慧版)</v>
          </cell>
          <cell r="F589" t="str">
            <v>郑树棠等</v>
          </cell>
          <cell r="G589" t="str">
            <v>外研社</v>
          </cell>
          <cell r="H589">
            <v>69.900000000000006</v>
          </cell>
          <cell r="I589">
            <v>0.78</v>
          </cell>
        </row>
        <row r="590">
          <cell r="D590" t="str">
            <v>9787200105872</v>
          </cell>
          <cell r="E590" t="str">
            <v>职业生涯规划(肖俭伟)</v>
          </cell>
          <cell r="F590" t="str">
            <v>肖俭伟, 主编</v>
          </cell>
          <cell r="G590" t="str">
            <v>北京出版</v>
          </cell>
          <cell r="H590">
            <v>39</v>
          </cell>
          <cell r="I590">
            <v>0.75</v>
          </cell>
        </row>
        <row r="591">
          <cell r="D591" t="str">
            <v>9787521316988</v>
          </cell>
          <cell r="E591" t="str">
            <v>新视野大学英语(第三版)(读写教程)(1)(思政智慧版)</v>
          </cell>
          <cell r="F591" t="str">
            <v>郑树棠等</v>
          </cell>
          <cell r="G591" t="str">
            <v>外研社</v>
          </cell>
          <cell r="H591">
            <v>69.900000000000006</v>
          </cell>
          <cell r="I591">
            <v>0.78</v>
          </cell>
        </row>
        <row r="592">
          <cell r="D592" t="str">
            <v>9787521316964</v>
          </cell>
          <cell r="E592" t="str">
            <v>新视野大学英语（第三版）读写教程3（思政智慧版）(2022版)</v>
          </cell>
          <cell r="F592" t="str">
            <v>杨小虎，赵勇</v>
          </cell>
          <cell r="G592" t="str">
            <v>外研社</v>
          </cell>
          <cell r="H592">
            <v>70</v>
          </cell>
          <cell r="I592">
            <v>0.78</v>
          </cell>
        </row>
        <row r="593">
          <cell r="D593" t="str">
            <v>9787040599022</v>
          </cell>
          <cell r="E593" t="str">
            <v>思想道德与法治（2023年版）</v>
          </cell>
          <cell r="F593" t="str">
            <v>本书编写组</v>
          </cell>
          <cell r="G593" t="str">
            <v>高等教育</v>
          </cell>
          <cell r="H593">
            <v>18</v>
          </cell>
          <cell r="I593">
            <v>1</v>
          </cell>
        </row>
        <row r="594">
          <cell r="D594" t="str">
            <v>9787117242622</v>
          </cell>
          <cell r="E594" t="str">
            <v>老年医学（第2版创新教材）</v>
          </cell>
          <cell r="F594" t="str">
            <v>于普林</v>
          </cell>
          <cell r="G594" t="str">
            <v>人民卫生</v>
          </cell>
          <cell r="H594">
            <v>86</v>
          </cell>
          <cell r="I594">
            <v>0.75</v>
          </cell>
        </row>
        <row r="595">
          <cell r="D595" t="str">
            <v>9787302584223</v>
          </cell>
          <cell r="E595" t="str">
            <v>商务谈判（第4版）</v>
          </cell>
          <cell r="F595" t="str">
            <v>李爽</v>
          </cell>
          <cell r="G595" t="str">
            <v>清华大学</v>
          </cell>
          <cell r="H595">
            <v>49.8</v>
          </cell>
          <cell r="I595">
            <v>0.75</v>
          </cell>
        </row>
        <row r="596">
          <cell r="D596" t="str">
            <v>9787117278126</v>
          </cell>
          <cell r="E596" t="str">
            <v>社区护理学(第4版/高职护理/配增值)</v>
          </cell>
          <cell r="F596" t="str">
            <v>徐国辉</v>
          </cell>
          <cell r="G596" t="str">
            <v>人民卫生</v>
          </cell>
          <cell r="H596">
            <v>45</v>
          </cell>
          <cell r="I596">
            <v>0.75</v>
          </cell>
        </row>
        <row r="597">
          <cell r="D597" t="str">
            <v>9787300283852</v>
          </cell>
          <cell r="E597" t="str">
            <v>营销策划：原理与方法</v>
          </cell>
          <cell r="F597" t="str">
            <v>左仁淑</v>
          </cell>
          <cell r="G597" t="str">
            <v>中国人大</v>
          </cell>
          <cell r="H597">
            <v>48</v>
          </cell>
          <cell r="I597">
            <v>0.75</v>
          </cell>
        </row>
        <row r="598">
          <cell r="D598" t="str">
            <v>9787301231968</v>
          </cell>
          <cell r="E598" t="str">
            <v>老年社会工作理论与实务(赵学慧)</v>
          </cell>
          <cell r="F598" t="str">
            <v>赵学慧</v>
          </cell>
          <cell r="G598" t="str">
            <v>北京大学</v>
          </cell>
          <cell r="H598">
            <v>45</v>
          </cell>
          <cell r="I598">
            <v>0.75</v>
          </cell>
        </row>
        <row r="599">
          <cell r="D599" t="str">
            <v>9787030482235</v>
          </cell>
          <cell r="E599" t="str">
            <v>康复医学 第3版</v>
          </cell>
          <cell r="F599" t="str">
            <v>励建安，江钟立 著</v>
          </cell>
          <cell r="G599" t="str">
            <v>科学出版</v>
          </cell>
          <cell r="H599">
            <v>85</v>
          </cell>
          <cell r="I599">
            <v>0.75</v>
          </cell>
        </row>
        <row r="600">
          <cell r="D600" t="str">
            <v>9787040550450</v>
          </cell>
          <cell r="E600" t="str">
            <v>单片机原理及接口技术（第3版）</v>
          </cell>
          <cell r="F600" t="str">
            <v>李全利、仲伟峰</v>
          </cell>
          <cell r="G600" t="str">
            <v>高等教育</v>
          </cell>
          <cell r="H600">
            <v>51</v>
          </cell>
          <cell r="I600">
            <v>0.78</v>
          </cell>
        </row>
        <row r="601">
          <cell r="D601" t="str">
            <v>9787513269056</v>
          </cell>
          <cell r="E601" t="str">
            <v>中医基础理论—全国中医药行业高等教育“十四五”规划教材</v>
          </cell>
          <cell r="F601" t="str">
            <v>郑洪新，杨柱</v>
          </cell>
          <cell r="G601" t="str">
            <v>中医药</v>
          </cell>
          <cell r="H601">
            <v>59</v>
          </cell>
          <cell r="I601">
            <v>0.75</v>
          </cell>
        </row>
        <row r="602">
          <cell r="D602" t="str">
            <v>9787117274579</v>
          </cell>
          <cell r="E602" t="str">
            <v>老年护理学（第4版/高职护理/配增值）</v>
          </cell>
          <cell r="F602" t="str">
            <v>孙建萍 张先庚</v>
          </cell>
          <cell r="G602" t="str">
            <v>人民卫生</v>
          </cell>
          <cell r="H602">
            <v>38</v>
          </cell>
          <cell r="I602">
            <v>0.75</v>
          </cell>
        </row>
        <row r="603">
          <cell r="D603" t="str">
            <v>9787117306690</v>
          </cell>
          <cell r="E603" t="str">
            <v>助听器验配师 基础知识（第2版/培训教材）</v>
          </cell>
          <cell r="F603" t="str">
            <v>张华</v>
          </cell>
          <cell r="G603" t="str">
            <v>人民卫生</v>
          </cell>
          <cell r="H603">
            <v>66</v>
          </cell>
          <cell r="I603">
            <v>0.75</v>
          </cell>
        </row>
        <row r="604">
          <cell r="D604" t="str">
            <v>9787560893501</v>
          </cell>
          <cell r="E604" t="str">
            <v>美好前程-大学生创新创业教育</v>
          </cell>
          <cell r="F604" t="str">
            <v>梁莹</v>
          </cell>
          <cell r="G604" t="str">
            <v>同济大学</v>
          </cell>
          <cell r="H604">
            <v>45</v>
          </cell>
          <cell r="I604">
            <v>0.75</v>
          </cell>
        </row>
        <row r="605">
          <cell r="D605" t="str">
            <v>9787040610536</v>
          </cell>
          <cell r="E605" t="str">
            <v>习近平新时代中国特色社会主义思想概论（2023版）</v>
          </cell>
          <cell r="F605" t="str">
            <v>本书编写组</v>
          </cell>
          <cell r="G605" t="str">
            <v>高等教育</v>
          </cell>
          <cell r="H605">
            <v>26</v>
          </cell>
          <cell r="I605">
            <v>1</v>
          </cell>
        </row>
        <row r="606">
          <cell r="D606" t="str">
            <v>9787111660064</v>
          </cell>
          <cell r="E606" t="str">
            <v>Animate CC 2018动画设计与制作</v>
          </cell>
          <cell r="F606" t="str">
            <v>龙虎</v>
          </cell>
          <cell r="G606" t="str">
            <v>机械工业</v>
          </cell>
          <cell r="H606">
            <v>55</v>
          </cell>
          <cell r="I606">
            <v>0.75</v>
          </cell>
        </row>
        <row r="607">
          <cell r="D607" t="str">
            <v>9787111711872</v>
          </cell>
          <cell r="E607" t="str">
            <v>UI设计项目教程</v>
          </cell>
          <cell r="F607" t="str">
            <v>主编 范云龙 张丹清</v>
          </cell>
          <cell r="G607" t="str">
            <v>机械工业</v>
          </cell>
          <cell r="H607">
            <v>48</v>
          </cell>
          <cell r="I607">
            <v>0.75</v>
          </cell>
        </row>
        <row r="608">
          <cell r="D608" t="str">
            <v>9787030745750</v>
          </cell>
          <cell r="E608" t="str">
            <v>医用传感器（第4版）</v>
          </cell>
          <cell r="F608" t="str">
            <v/>
          </cell>
          <cell r="G608" t="str">
            <v>科学出版</v>
          </cell>
          <cell r="H608">
            <v>98</v>
          </cell>
          <cell r="I608">
            <v>0.75</v>
          </cell>
        </row>
        <row r="609">
          <cell r="D609" t="str">
            <v>9787115523242</v>
          </cell>
          <cell r="E609" t="str">
            <v>HTML5+CSS3网页设计与制作</v>
          </cell>
          <cell r="F609" t="str">
            <v>黑马程序员</v>
          </cell>
          <cell r="G609" t="str">
            <v>人民邮电</v>
          </cell>
          <cell r="H609">
            <v>59.8</v>
          </cell>
          <cell r="I609">
            <v>0.75</v>
          </cell>
        </row>
        <row r="610">
          <cell r="D610" t="str">
            <v>9787117221450</v>
          </cell>
          <cell r="E610" t="str">
            <v>医学机能学(创新教材/包销)</v>
          </cell>
          <cell r="F610" t="str">
            <v>李东亮,陈正跃</v>
          </cell>
          <cell r="G610" t="str">
            <v>人民卫生</v>
          </cell>
          <cell r="H610">
            <v>59</v>
          </cell>
          <cell r="I610">
            <v>0.75</v>
          </cell>
        </row>
        <row r="611">
          <cell r="D611" t="str">
            <v>9787040550450</v>
          </cell>
          <cell r="E611" t="str">
            <v>单片机原理及接口技术（第3版）</v>
          </cell>
          <cell r="F611" t="str">
            <v>李全利、仲伟峰</v>
          </cell>
          <cell r="G611" t="str">
            <v>高等教育</v>
          </cell>
          <cell r="H611">
            <v>51</v>
          </cell>
          <cell r="I611">
            <v>0.78</v>
          </cell>
        </row>
        <row r="612">
          <cell r="D612" t="str">
            <v>9787302609902</v>
          </cell>
          <cell r="E612" t="str">
            <v>虚幻引擎（Unreal Engine）基础教程</v>
          </cell>
          <cell r="F612" t="str">
            <v>刘小娟、宋彬</v>
          </cell>
          <cell r="G612" t="str">
            <v>清华大学</v>
          </cell>
          <cell r="H612">
            <v>98</v>
          </cell>
          <cell r="I612">
            <v>0.75</v>
          </cell>
        </row>
        <row r="613">
          <cell r="D613" t="str">
            <v>9787302500094</v>
          </cell>
          <cell r="E613" t="str">
            <v>Maya 2018三维动画设计与制作</v>
          </cell>
          <cell r="F613" t="str">
            <v>刘晓宇, 潘登, 编著</v>
          </cell>
          <cell r="G613" t="str">
            <v>清华大学</v>
          </cell>
          <cell r="H613">
            <v>59.8</v>
          </cell>
          <cell r="I613">
            <v>0.75</v>
          </cell>
        </row>
        <row r="614">
          <cell r="D614" t="str">
            <v>9787115516626</v>
          </cell>
          <cell r="E614" t="str">
            <v>Unity 虚拟现实开发实战</v>
          </cell>
          <cell r="F614" t="str">
            <v>千锋教育高教产品研发部</v>
          </cell>
          <cell r="G614" t="str">
            <v>人民邮电</v>
          </cell>
          <cell r="H614">
            <v>59.8</v>
          </cell>
          <cell r="I614">
            <v>0.75</v>
          </cell>
        </row>
        <row r="615">
          <cell r="D615" t="str">
            <v>9787117302487</v>
          </cell>
          <cell r="E615" t="str">
            <v>医学影像设备学(第4版/高职影像/配增值)</v>
          </cell>
          <cell r="F615" t="str">
            <v>黄祥国、李燕</v>
          </cell>
          <cell r="G615" t="str">
            <v>人民卫生</v>
          </cell>
          <cell r="H615">
            <v>58</v>
          </cell>
          <cell r="I615">
            <v>0.75</v>
          </cell>
        </row>
        <row r="616">
          <cell r="D616" t="str">
            <v>9787117266802</v>
          </cell>
          <cell r="E616" t="str">
            <v>医学文献检索与论文写作（第5版/本科临床/配增值）（九轮）</v>
          </cell>
          <cell r="F616" t="str">
            <v>郭继军</v>
          </cell>
          <cell r="G616" t="str">
            <v>人民卫生</v>
          </cell>
          <cell r="H616">
            <v>42</v>
          </cell>
          <cell r="I616">
            <v>0.75</v>
          </cell>
        </row>
        <row r="617">
          <cell r="D617" t="str">
            <v>9787117283892</v>
          </cell>
          <cell r="E617" t="str">
            <v>口腔颌面医学影像诊断学（第7版）（第8轮口腔本科规划教材配网络增值服务）</v>
          </cell>
          <cell r="F617" t="str">
            <v>张祖燕</v>
          </cell>
          <cell r="G617" t="str">
            <v>人民卫生</v>
          </cell>
          <cell r="H617">
            <v>59</v>
          </cell>
          <cell r="I617">
            <v>0.75</v>
          </cell>
        </row>
        <row r="618">
          <cell r="D618" t="str">
            <v>9787117328074</v>
          </cell>
          <cell r="E618" t="str">
            <v>护士人文修养（第3版）</v>
          </cell>
          <cell r="F618" t="str">
            <v>史瑞芬 刘义兰,翟惠敏</v>
          </cell>
          <cell r="G618" t="str">
            <v>人民卫生</v>
          </cell>
          <cell r="H618">
            <v>55</v>
          </cell>
          <cell r="I618">
            <v>0.75</v>
          </cell>
        </row>
        <row r="619">
          <cell r="D619" t="str">
            <v>9787117247757</v>
          </cell>
          <cell r="E619" t="str">
            <v>双眼视觉学（第3版）（本科）</v>
          </cell>
          <cell r="F619" t="str">
            <v>王光霁, 主编</v>
          </cell>
          <cell r="G619" t="str">
            <v>人民卫生</v>
          </cell>
          <cell r="H619">
            <v>42</v>
          </cell>
          <cell r="I619">
            <v>0.75</v>
          </cell>
        </row>
        <row r="620">
          <cell r="D620" t="str">
            <v>9787117263269</v>
          </cell>
          <cell r="E620" t="str">
            <v>康复心理学（第2版/本科康复/配增值）</v>
          </cell>
          <cell r="F620" t="str">
            <v>李静、宋为群</v>
          </cell>
          <cell r="G620" t="str">
            <v>人民卫生</v>
          </cell>
          <cell r="H620">
            <v>45</v>
          </cell>
          <cell r="I620">
            <v>0.75</v>
          </cell>
        </row>
        <row r="621">
          <cell r="D621" t="str">
            <v>9787117245579</v>
          </cell>
          <cell r="E621" t="str">
            <v>流行病学（第8版/本科预防/配增值）</v>
          </cell>
          <cell r="F621" t="str">
            <v>詹思延</v>
          </cell>
          <cell r="G621" t="str">
            <v>人民卫生</v>
          </cell>
          <cell r="H621">
            <v>76</v>
          </cell>
          <cell r="I621">
            <v>0.75</v>
          </cell>
        </row>
        <row r="622">
          <cell r="D622" t="str">
            <v>9787117324724</v>
          </cell>
          <cell r="E622" t="str">
            <v>外科护理学（第7版/本科护理/配增值）七轮</v>
          </cell>
          <cell r="F622" t="str">
            <v>李乐之,路潜</v>
          </cell>
          <cell r="G622" t="str">
            <v>人民卫生</v>
          </cell>
          <cell r="H622">
            <v>98</v>
          </cell>
          <cell r="I622">
            <v>0.75</v>
          </cell>
        </row>
        <row r="623">
          <cell r="D623" t="str">
            <v>9787117333047</v>
          </cell>
          <cell r="E623" t="str">
            <v>医学影像诊断学（第5版/本科影像/配增值）</v>
          </cell>
          <cell r="F623" t="str">
            <v>于春水,郑传胜,王振常</v>
          </cell>
          <cell r="G623" t="str">
            <v>人民卫生</v>
          </cell>
          <cell r="H623">
            <v>138</v>
          </cell>
          <cell r="I623">
            <v>0.75</v>
          </cell>
        </row>
        <row r="624">
          <cell r="D624" t="str">
            <v>9787117296205</v>
          </cell>
          <cell r="E624" t="str">
            <v>健康服务与管理技能（本科健康服务与管理/配增值）</v>
          </cell>
          <cell r="F624" t="str">
            <v>许亮文、关向东</v>
          </cell>
          <cell r="G624" t="str">
            <v>人民卫生</v>
          </cell>
          <cell r="H624">
            <v>78</v>
          </cell>
          <cell r="I624">
            <v>0.75</v>
          </cell>
        </row>
        <row r="625">
          <cell r="D625" t="str">
            <v>9787117297967</v>
          </cell>
          <cell r="E625" t="str">
            <v>牙合学（第4版）（第8轮口腔本科规划教材配网络增值服务）</v>
          </cell>
          <cell r="F625" t="str">
            <v>王美青</v>
          </cell>
          <cell r="G625" t="str">
            <v>人民卫生</v>
          </cell>
          <cell r="H625">
            <v>59</v>
          </cell>
          <cell r="I625">
            <v>0.75</v>
          </cell>
        </row>
        <row r="626">
          <cell r="D626" t="str">
            <v>9787117330909</v>
          </cell>
          <cell r="E626" t="str">
            <v>医药数理统计方法（第7版/本科药学/配增值）</v>
          </cell>
          <cell r="F626" t="str">
            <v>高祖新</v>
          </cell>
          <cell r="G626" t="str">
            <v>人民卫生</v>
          </cell>
          <cell r="H626">
            <v>72</v>
          </cell>
          <cell r="I626">
            <v>0.75</v>
          </cell>
        </row>
        <row r="627">
          <cell r="D627" t="str">
            <v>9787117293723</v>
          </cell>
          <cell r="E627" t="str">
            <v>口腔解剖生理学（第8版）（第8轮口腔本科规划教材配网络增值服务）</v>
          </cell>
          <cell r="F627" t="str">
            <v>何三纲</v>
          </cell>
          <cell r="G627" t="str">
            <v>人民卫生</v>
          </cell>
          <cell r="H627">
            <v>85</v>
          </cell>
          <cell r="I627">
            <v>0.75</v>
          </cell>
        </row>
        <row r="628">
          <cell r="D628" t="str">
            <v>9787117229401</v>
          </cell>
          <cell r="E628" t="str">
            <v>医学影像检查技术学（本科影像技术/配增值）</v>
          </cell>
          <cell r="F628" t="str">
            <v>余建明，曾勇明 著</v>
          </cell>
          <cell r="G628" t="str">
            <v>人民卫生</v>
          </cell>
          <cell r="H628">
            <v>72</v>
          </cell>
          <cell r="I628">
            <v>0.75</v>
          </cell>
        </row>
        <row r="629">
          <cell r="D629" t="str">
            <v>9787117345682</v>
          </cell>
          <cell r="E629" t="str">
            <v>分析化学（第9版/本科药学/配增值）</v>
          </cell>
          <cell r="F629" t="str">
            <v>邸欣</v>
          </cell>
          <cell r="G629" t="str">
            <v>人民卫生</v>
          </cell>
          <cell r="H629">
            <v>82</v>
          </cell>
          <cell r="I629">
            <v>0.75</v>
          </cell>
        </row>
        <row r="630">
          <cell r="D630" t="str">
            <v>9787117284738</v>
          </cell>
          <cell r="E630" t="str">
            <v>中国传统康复技术(第3版/高职康复/配增值)</v>
          </cell>
          <cell r="F630" t="str">
            <v>陈健尔 李艳生主编</v>
          </cell>
          <cell r="G630" t="str">
            <v>人民卫生</v>
          </cell>
          <cell r="H630">
            <v>56</v>
          </cell>
          <cell r="I630">
            <v>0.75</v>
          </cell>
        </row>
        <row r="631">
          <cell r="D631" t="str">
            <v>9787564564872</v>
          </cell>
          <cell r="E631" t="str">
            <v>药学化学实验</v>
          </cell>
          <cell r="F631" t="str">
            <v>闫云辉</v>
          </cell>
          <cell r="G631" t="str">
            <v>郑州大学</v>
          </cell>
          <cell r="H631">
            <v>29</v>
          </cell>
          <cell r="I631">
            <v>0.75</v>
          </cell>
        </row>
        <row r="632">
          <cell r="D632" t="str">
            <v>9787117203104</v>
          </cell>
          <cell r="E632" t="str">
            <v>临床生物化学检验技术实验指导（本科检验技术配教/倪培华）</v>
          </cell>
          <cell r="F632" t="str">
            <v>倪培华</v>
          </cell>
          <cell r="G632" t="str">
            <v>人民卫生</v>
          </cell>
          <cell r="H632">
            <v>23</v>
          </cell>
          <cell r="I632">
            <v>0.75</v>
          </cell>
        </row>
        <row r="633">
          <cell r="D633" t="str">
            <v>9787117228992</v>
          </cell>
          <cell r="E633" t="str">
            <v>放射治疗技术学（本科影像技术专业用）</v>
          </cell>
          <cell r="F633" t="str">
            <v>林承光 翟福山</v>
          </cell>
          <cell r="G633" t="str">
            <v>人民卫生</v>
          </cell>
          <cell r="H633">
            <v>46</v>
          </cell>
          <cell r="I633">
            <v>0.75</v>
          </cell>
        </row>
        <row r="634">
          <cell r="D634" t="str">
            <v>9787117280037</v>
          </cell>
          <cell r="E634" t="str">
            <v>作业治疗学学习指导及习题集（第2版/本科康复配套）</v>
          </cell>
          <cell r="F634" t="str">
            <v>李奎成</v>
          </cell>
          <cell r="G634" t="str">
            <v>人民卫生</v>
          </cell>
          <cell r="H634">
            <v>28</v>
          </cell>
          <cell r="I634">
            <v>0.75</v>
          </cell>
        </row>
        <row r="635">
          <cell r="D635" t="str">
            <v>9787117293754</v>
          </cell>
          <cell r="E635" t="str">
            <v>口腔修复学（第8版）（第8轮口腔本科规划教材配网络增值服务）</v>
          </cell>
          <cell r="F635" t="str">
            <v>赵铱民</v>
          </cell>
          <cell r="G635" t="str">
            <v>人民卫生</v>
          </cell>
          <cell r="H635">
            <v>90</v>
          </cell>
          <cell r="I635">
            <v>0.75</v>
          </cell>
        </row>
        <row r="636">
          <cell r="D636" t="str">
            <v>9787117330879</v>
          </cell>
          <cell r="E636" t="str">
            <v>内科护理学（第7版/本科护理/配增值）七轮</v>
          </cell>
          <cell r="F636" t="str">
            <v>尤黎明</v>
          </cell>
          <cell r="G636" t="str">
            <v>人民卫生</v>
          </cell>
          <cell r="H636">
            <v>99</v>
          </cell>
          <cell r="I636">
            <v>0.75</v>
          </cell>
        </row>
        <row r="637">
          <cell r="D637" t="str">
            <v>9787117266673</v>
          </cell>
          <cell r="E637" t="str">
            <v>眼科学(第9版/本科临床/配增值)（九轮）</v>
          </cell>
          <cell r="F637" t="str">
            <v>杨培增、范先群</v>
          </cell>
          <cell r="G637" t="str">
            <v>人民卫生</v>
          </cell>
          <cell r="H637">
            <v>88</v>
          </cell>
          <cell r="I637">
            <v>0.75</v>
          </cell>
        </row>
        <row r="638">
          <cell r="D638" t="str">
            <v>9787117247498</v>
          </cell>
          <cell r="E638" t="str">
            <v>视觉神经生理学（第3版/本科眼视光专业/配增值）</v>
          </cell>
          <cell r="F638" t="str">
            <v>刘晓玲</v>
          </cell>
          <cell r="G638" t="str">
            <v>人民卫生</v>
          </cell>
          <cell r="H638">
            <v>48</v>
          </cell>
          <cell r="I638">
            <v>0.75</v>
          </cell>
        </row>
        <row r="639">
          <cell r="D639" t="str">
            <v>9787117247368</v>
          </cell>
          <cell r="E639" t="str">
            <v>接触镜学（第3版/本科眼视光专业用）</v>
          </cell>
          <cell r="F639" t="str">
            <v>吕帆</v>
          </cell>
          <cell r="G639" t="str">
            <v>人民卫生</v>
          </cell>
          <cell r="H639">
            <v>56</v>
          </cell>
          <cell r="I639">
            <v>0.75</v>
          </cell>
        </row>
        <row r="640">
          <cell r="D640" t="str">
            <v>9787117201674</v>
          </cell>
          <cell r="E640" t="str">
            <v>临床基础检验学技术实验指导（本科检验技术配教/林东红）</v>
          </cell>
          <cell r="F640" t="str">
            <v>林东红</v>
          </cell>
          <cell r="G640" t="str">
            <v>人民卫生</v>
          </cell>
          <cell r="H640">
            <v>23</v>
          </cell>
          <cell r="I640">
            <v>0.75</v>
          </cell>
        </row>
        <row r="641">
          <cell r="D641" t="str">
            <v>9787117337779</v>
          </cell>
          <cell r="E641" t="str">
            <v>药事管理学（第7版/本科药学/配增值）</v>
          </cell>
          <cell r="F641" t="str">
            <v>冯变玲</v>
          </cell>
          <cell r="G641" t="str">
            <v>人民卫生</v>
          </cell>
          <cell r="H641">
            <v>85</v>
          </cell>
          <cell r="I641">
            <v>0.75</v>
          </cell>
        </row>
        <row r="642">
          <cell r="D642" t="str">
            <v>9787117201810</v>
          </cell>
          <cell r="E642" t="str">
            <v>临床免疫学检验技术实验指导（本科检验技术配教/刘辉）</v>
          </cell>
          <cell r="F642" t="str">
            <v>刘辉</v>
          </cell>
          <cell r="G642" t="str">
            <v>人民卫生</v>
          </cell>
          <cell r="H642">
            <v>29</v>
          </cell>
          <cell r="I642">
            <v>0.75</v>
          </cell>
        </row>
        <row r="643">
          <cell r="D643" t="str">
            <v>9787117328975</v>
          </cell>
          <cell r="E643" t="str">
            <v>新编护理学基础（第4版/本科护理/配增值）七轮</v>
          </cell>
          <cell r="F643" t="str">
            <v>曹梅娟,王克芳</v>
          </cell>
          <cell r="G643" t="str">
            <v>人民卫生</v>
          </cell>
          <cell r="H643">
            <v>108</v>
          </cell>
          <cell r="I643">
            <v>0.75</v>
          </cell>
        </row>
        <row r="644">
          <cell r="D644" t="str">
            <v>9787117293730</v>
          </cell>
          <cell r="E644" t="str">
            <v>口腔正畸学（第7版）（第8轮口腔本科规划教材配网络增值服务）</v>
          </cell>
          <cell r="F644" t="str">
            <v>赵志河</v>
          </cell>
          <cell r="G644" t="str">
            <v>人民卫生</v>
          </cell>
          <cell r="H644">
            <v>79</v>
          </cell>
          <cell r="I644">
            <v>0.75</v>
          </cell>
        </row>
        <row r="645">
          <cell r="D645" t="str">
            <v>9787117332552</v>
          </cell>
          <cell r="E645" t="str">
            <v>有机化学（第9版/本科/药学专业/配增值十四五规划教材）</v>
          </cell>
          <cell r="F645" t="str">
            <v>陆涛</v>
          </cell>
          <cell r="G645" t="str">
            <v>人民卫生</v>
          </cell>
          <cell r="H645">
            <v>98</v>
          </cell>
          <cell r="I645">
            <v>0.75</v>
          </cell>
        </row>
        <row r="646">
          <cell r="D646" t="str">
            <v>9787117271509</v>
          </cell>
          <cell r="E646" t="str">
            <v>康复功能评定学（第3版/本科康复/配增值）</v>
          </cell>
          <cell r="F646" t="str">
            <v>王玉龙</v>
          </cell>
          <cell r="G646" t="str">
            <v>人民卫生</v>
          </cell>
          <cell r="H646">
            <v>99</v>
          </cell>
          <cell r="I646">
            <v>0.75</v>
          </cell>
        </row>
        <row r="647">
          <cell r="D647" t="str">
            <v>9787117228756</v>
          </cell>
          <cell r="E647" t="str">
            <v>医学影像设备学(本科影像技术/配增值)</v>
          </cell>
          <cell r="F647" t="str">
            <v>石明国、韩丰谈</v>
          </cell>
          <cell r="G647" t="str">
            <v>人民卫生</v>
          </cell>
          <cell r="H647">
            <v>68</v>
          </cell>
          <cell r="I647">
            <v>0.75</v>
          </cell>
        </row>
        <row r="648">
          <cell r="D648" t="str">
            <v>9787117324366</v>
          </cell>
          <cell r="E648" t="str">
            <v>儿科护理学 （第7版/本科护理/配增值）七轮</v>
          </cell>
          <cell r="F648" t="str">
            <v>崔焱,张玉侠</v>
          </cell>
          <cell r="G648" t="str">
            <v>人民卫生</v>
          </cell>
          <cell r="H648">
            <v>88</v>
          </cell>
          <cell r="I648">
            <v>0.75</v>
          </cell>
        </row>
        <row r="649">
          <cell r="D649" t="str">
            <v>9787564553944</v>
          </cell>
          <cell r="E649" t="str">
            <v>人文护理实训教程（第2版/薛松梅）</v>
          </cell>
          <cell r="F649" t="str">
            <v>薛松梅, 主编</v>
          </cell>
          <cell r="G649" t="str">
            <v>郑州大学</v>
          </cell>
          <cell r="H649">
            <v>39</v>
          </cell>
          <cell r="I649">
            <v>0.75</v>
          </cell>
        </row>
        <row r="650">
          <cell r="D650" t="str">
            <v>9787117282833</v>
          </cell>
          <cell r="E650" t="str">
            <v>康复功能评定学实训指导（第2版/本科康复配教）</v>
          </cell>
          <cell r="F650" t="str">
            <v>李雪萍</v>
          </cell>
          <cell r="G650" t="str">
            <v>人民卫生</v>
          </cell>
          <cell r="H650">
            <v>38</v>
          </cell>
          <cell r="I650">
            <v>0.75</v>
          </cell>
        </row>
        <row r="651">
          <cell r="D651" t="str">
            <v>9787117164061</v>
          </cell>
          <cell r="E651" t="str">
            <v>基础医学概要（四）（第2版/创新教材）</v>
          </cell>
          <cell r="F651" t="str">
            <v>杨宝峰</v>
          </cell>
          <cell r="G651" t="str">
            <v>人民卫生</v>
          </cell>
          <cell r="H651">
            <v>60</v>
          </cell>
          <cell r="I651">
            <v>0.75</v>
          </cell>
        </row>
        <row r="652">
          <cell r="D652" t="str">
            <v>9787117261050</v>
          </cell>
          <cell r="E652" t="str">
            <v>物理治疗学（第3版/本科康复/配增值）</v>
          </cell>
          <cell r="F652" t="str">
            <v>燕铁斌, 主编</v>
          </cell>
          <cell r="G652" t="str">
            <v>人民卫生</v>
          </cell>
          <cell r="H652">
            <v>89</v>
          </cell>
          <cell r="I652">
            <v>0.75</v>
          </cell>
        </row>
        <row r="653">
          <cell r="D653" t="str">
            <v>9787117247726</v>
          </cell>
          <cell r="E653" t="str">
            <v>眼视光学理论和方法（第3版/本科配增值）</v>
          </cell>
          <cell r="F653" t="str">
            <v>瞿佳, 主编</v>
          </cell>
          <cell r="G653" t="str">
            <v>人民卫生</v>
          </cell>
          <cell r="H653">
            <v>56</v>
          </cell>
          <cell r="I653">
            <v>0.75</v>
          </cell>
        </row>
        <row r="654">
          <cell r="D654" t="str">
            <v>9787117201117</v>
          </cell>
          <cell r="E654" t="str">
            <v>临床免疫学检验技术（本科检验技术/李金明）</v>
          </cell>
          <cell r="F654" t="str">
            <v>李金明</v>
          </cell>
          <cell r="G654" t="str">
            <v>人民卫生</v>
          </cell>
          <cell r="H654">
            <v>62</v>
          </cell>
          <cell r="I654">
            <v>0.75</v>
          </cell>
        </row>
        <row r="655">
          <cell r="D655" t="str">
            <v>9787117247375</v>
          </cell>
          <cell r="E655" t="str">
            <v>眼镜学（第3版/本科眼视光/配增值</v>
          </cell>
          <cell r="F655" t="str">
            <v>瞿佳,陈浩</v>
          </cell>
          <cell r="G655" t="str">
            <v>人民卫生</v>
          </cell>
          <cell r="H655">
            <v>58</v>
          </cell>
          <cell r="I655">
            <v>0.75</v>
          </cell>
        </row>
        <row r="656">
          <cell r="D656" t="str">
            <v>9787117263061</v>
          </cell>
          <cell r="E656" t="str">
            <v>物理治疗学实训指导（第2版/本科康复配教）</v>
          </cell>
          <cell r="F656" t="str">
            <v>吴军, 主编</v>
          </cell>
          <cell r="G656" t="str">
            <v>人民卫生</v>
          </cell>
          <cell r="H656">
            <v>32</v>
          </cell>
          <cell r="I656">
            <v>0.75</v>
          </cell>
        </row>
        <row r="657">
          <cell r="D657" t="str">
            <v>9787117266772</v>
          </cell>
          <cell r="E657" t="str">
            <v>医学伦理学（第5版/本科临床/配增值）（九轮）</v>
          </cell>
          <cell r="F657" t="str">
            <v>王明旭、赵明杰</v>
          </cell>
          <cell r="G657" t="str">
            <v>人民卫生</v>
          </cell>
          <cell r="H657">
            <v>42</v>
          </cell>
          <cell r="I657">
            <v>0.75</v>
          </cell>
        </row>
        <row r="658">
          <cell r="D658" t="str">
            <v>9787030550804</v>
          </cell>
          <cell r="E658" t="str">
            <v>基础营养学</v>
          </cell>
          <cell r="F658" t="str">
            <v>张立实, 吕晓华, 主编</v>
          </cell>
          <cell r="G658" t="str">
            <v>科学出版</v>
          </cell>
          <cell r="H658">
            <v>79.8</v>
          </cell>
          <cell r="I658">
            <v>0.75</v>
          </cell>
        </row>
        <row r="659">
          <cell r="D659" t="str">
            <v>9787564564667</v>
          </cell>
          <cell r="E659" t="str">
            <v>临床护理实训教程（第2版）主编-薛松梅</v>
          </cell>
          <cell r="F659" t="str">
            <v>薛松梅 主编</v>
          </cell>
          <cell r="G659" t="str">
            <v>郑州大学</v>
          </cell>
          <cell r="H659">
            <v>79</v>
          </cell>
          <cell r="I659">
            <v>0.75</v>
          </cell>
        </row>
        <row r="660">
          <cell r="D660" t="str">
            <v>9787571409531</v>
          </cell>
          <cell r="E660" t="str">
            <v>牙体形态与功能（第2版）</v>
          </cell>
          <cell r="F660" t="str">
            <v>辛金红</v>
          </cell>
          <cell r="G660" t="str">
            <v>北京科技</v>
          </cell>
          <cell r="H660">
            <v>88</v>
          </cell>
          <cell r="I660">
            <v>0.75</v>
          </cell>
        </row>
        <row r="661">
          <cell r="D661" t="str">
            <v>9787117201063</v>
          </cell>
          <cell r="E661" t="str">
            <v>临床基础检验学技术（本科检验技术/许文荣）</v>
          </cell>
          <cell r="F661" t="str">
            <v>许文荣</v>
          </cell>
          <cell r="G661" t="str">
            <v>人民卫生</v>
          </cell>
          <cell r="H661">
            <v>76</v>
          </cell>
          <cell r="I661">
            <v>0.75</v>
          </cell>
        </row>
        <row r="662">
          <cell r="D662" t="str">
            <v>9787117262484</v>
          </cell>
          <cell r="E662" t="str">
            <v>作业治疗学（第3版/本科康复/配增值）</v>
          </cell>
          <cell r="F662" t="str">
            <v>窦祖林, 主编</v>
          </cell>
          <cell r="G662" t="str">
            <v>人民卫生</v>
          </cell>
          <cell r="H662">
            <v>78</v>
          </cell>
          <cell r="I662">
            <v>0.75</v>
          </cell>
        </row>
        <row r="663">
          <cell r="D663" t="str">
            <v>9787117243155</v>
          </cell>
          <cell r="E663" t="str">
            <v>医学影像检查技术学实验教程(本科影像配教)</v>
          </cell>
          <cell r="F663" t="str">
            <v>余建明、黄小华</v>
          </cell>
          <cell r="G663" t="str">
            <v>人民卫生</v>
          </cell>
          <cell r="H663">
            <v>59</v>
          </cell>
          <cell r="I663">
            <v>0.75</v>
          </cell>
        </row>
        <row r="664">
          <cell r="D664" t="str">
            <v>9787117201780</v>
          </cell>
          <cell r="E664" t="str">
            <v>临床生物化学检验技术（本科检验技术/尹一兵）</v>
          </cell>
          <cell r="F664" t="str">
            <v>尹一兵</v>
          </cell>
          <cell r="G664" t="str">
            <v>人民卫生</v>
          </cell>
          <cell r="H664">
            <v>60</v>
          </cell>
          <cell r="I664">
            <v>0.75</v>
          </cell>
        </row>
        <row r="665">
          <cell r="D665" t="str">
            <v>9787564553913</v>
          </cell>
          <cell r="E665" t="str">
            <v>基础护理实训教程（第2版）</v>
          </cell>
          <cell r="F665" t="str">
            <v>薛松梅, 主编</v>
          </cell>
          <cell r="G665" t="str">
            <v>郑州大学</v>
          </cell>
          <cell r="H665">
            <v>68</v>
          </cell>
          <cell r="I665">
            <v>0.75</v>
          </cell>
        </row>
        <row r="666">
          <cell r="D666" t="str">
            <v>9787308194372</v>
          </cell>
          <cell r="E666" t="str">
            <v>健康传播概论</v>
          </cell>
          <cell r="F666" t="str">
            <v>周军编著</v>
          </cell>
          <cell r="G666" t="str">
            <v>浙江大学</v>
          </cell>
          <cell r="H666">
            <v>32</v>
          </cell>
          <cell r="I666">
            <v>0.75</v>
          </cell>
        </row>
        <row r="667">
          <cell r="D667" t="str">
            <v>9787302627401</v>
          </cell>
          <cell r="E667" t="str">
            <v>医学机能学实验教程</v>
          </cell>
          <cell r="F667" t="str">
            <v>张慧英</v>
          </cell>
          <cell r="G667" t="str">
            <v>清华大学</v>
          </cell>
          <cell r="H667">
            <v>59</v>
          </cell>
          <cell r="I667">
            <v>0.75</v>
          </cell>
        </row>
        <row r="668">
          <cell r="D668" t="str">
            <v>9787519755867</v>
          </cell>
          <cell r="E668" t="str">
            <v>合同法(第7版)</v>
          </cell>
          <cell r="F668" t="str">
            <v/>
          </cell>
          <cell r="G668" t="str">
            <v>法律出版</v>
          </cell>
          <cell r="H668">
            <v>65</v>
          </cell>
          <cell r="I668">
            <v>0.75</v>
          </cell>
        </row>
        <row r="669">
          <cell r="D669" t="str">
            <v>9787313256553</v>
          </cell>
          <cell r="E669" t="str">
            <v>信息技术导论（医学版）</v>
          </cell>
          <cell r="F669" t="str">
            <v>靳瑞霞、陈继超、吕莎</v>
          </cell>
          <cell r="G669" t="str">
            <v>上海交大</v>
          </cell>
          <cell r="H669">
            <v>55</v>
          </cell>
          <cell r="I669">
            <v>0.75</v>
          </cell>
        </row>
        <row r="670">
          <cell r="D670" t="str">
            <v>9787119120553</v>
          </cell>
          <cell r="E670" t="str">
            <v>[国规]E时代高职英语教程1（第二版）（全彩）（含微课）</v>
          </cell>
          <cell r="F670" t="str">
            <v>陈杨、潘世英</v>
          </cell>
          <cell r="G670" t="str">
            <v>外文出版</v>
          </cell>
          <cell r="H670">
            <v>45</v>
          </cell>
          <cell r="I670">
            <v>0.75</v>
          </cell>
        </row>
        <row r="671">
          <cell r="D671" t="str">
            <v>9787200105872</v>
          </cell>
          <cell r="E671" t="str">
            <v>职业生涯规划(肖俭伟)</v>
          </cell>
          <cell r="F671" t="str">
            <v>肖俭伟, 主编</v>
          </cell>
          <cell r="G671" t="str">
            <v>北京出版</v>
          </cell>
          <cell r="H671">
            <v>39</v>
          </cell>
          <cell r="I671">
            <v>0.75</v>
          </cell>
        </row>
        <row r="672">
          <cell r="D672" t="str">
            <v>9787560894591</v>
          </cell>
          <cell r="E672" t="str">
            <v>大学生安全教育</v>
          </cell>
          <cell r="F672" t="str">
            <v>胡仕坤，袁磊</v>
          </cell>
          <cell r="G672" t="str">
            <v>同济大学</v>
          </cell>
          <cell r="H672">
            <v>48</v>
          </cell>
          <cell r="I672">
            <v>0.75</v>
          </cell>
        </row>
        <row r="673">
          <cell r="D673" t="str">
            <v>9787119120584</v>
          </cell>
          <cell r="E673" t="str">
            <v>[国规]E时代高职英语教程形成性评估手册2（第二版）（含微课）</v>
          </cell>
          <cell r="F673" t="str">
            <v>曾志颖、吴红梅</v>
          </cell>
          <cell r="G673" t="str">
            <v>外文出版</v>
          </cell>
          <cell r="H673">
            <v>29.8</v>
          </cell>
          <cell r="I673">
            <v>0.75</v>
          </cell>
        </row>
        <row r="674">
          <cell r="D674" t="str">
            <v>1674-6783</v>
          </cell>
          <cell r="E674" t="str">
            <v>时事报告大学生版（2023-2024学年度/上学期/高校形势与政策课专用）</v>
          </cell>
          <cell r="F674" t="str">
            <v>本书编写组</v>
          </cell>
          <cell r="G674" t="str">
            <v>时事报告</v>
          </cell>
          <cell r="H674">
            <v>20</v>
          </cell>
          <cell r="I674">
            <v>0.75</v>
          </cell>
        </row>
        <row r="675">
          <cell r="D675" t="str">
            <v>9787119110141</v>
          </cell>
          <cell r="E675" t="str">
            <v>E时代大学英语-视听说教程1（全彩）（含微课）</v>
          </cell>
          <cell r="F675" t="str">
            <v>E时代大学英语编写组, 主编</v>
          </cell>
          <cell r="G675" t="str">
            <v>外文出版</v>
          </cell>
          <cell r="H675">
            <v>39.799999999999997</v>
          </cell>
          <cell r="I675">
            <v>0.75</v>
          </cell>
        </row>
        <row r="676">
          <cell r="D676" t="str">
            <v>9787119120560</v>
          </cell>
          <cell r="E676" t="str">
            <v>[国规]E时代高职英语教程形成性评估手册1（第二版）（含微课）</v>
          </cell>
          <cell r="F676" t="str">
            <v>陈杨, 潘世英, 主编</v>
          </cell>
          <cell r="G676" t="str">
            <v>外文出版</v>
          </cell>
          <cell r="H676">
            <v>29.8</v>
          </cell>
          <cell r="I676">
            <v>0.75</v>
          </cell>
        </row>
        <row r="677">
          <cell r="D677" t="str">
            <v>9787119110158</v>
          </cell>
          <cell r="E677" t="str">
            <v>E时代大学英语--视听说教程2（全彩/含微课）</v>
          </cell>
          <cell r="F677" t="str">
            <v>E时代大学英语编写组, 主编</v>
          </cell>
          <cell r="G677" t="str">
            <v>外文出版</v>
          </cell>
          <cell r="H677">
            <v>39.799999999999997</v>
          </cell>
          <cell r="I677">
            <v>0.75</v>
          </cell>
        </row>
        <row r="678">
          <cell r="D678" t="str">
            <v>9787115617880</v>
          </cell>
          <cell r="E678" t="str">
            <v>大学体育与健康（图解示范+视频指导）（第3版）</v>
          </cell>
          <cell r="F678" t="str">
            <v/>
          </cell>
          <cell r="G678" t="str">
            <v>人民邮电</v>
          </cell>
          <cell r="H678">
            <v>49.8</v>
          </cell>
          <cell r="I678">
            <v>0.75</v>
          </cell>
        </row>
        <row r="679">
          <cell r="D679" t="str">
            <v>9787030695819</v>
          </cell>
          <cell r="E679" t="str">
            <v>大学生心理健康教程（第四版）</v>
          </cell>
          <cell r="F679" t="str">
            <v>杨世昌</v>
          </cell>
          <cell r="G679" t="str">
            <v>科学出版</v>
          </cell>
          <cell r="H679">
            <v>58</v>
          </cell>
          <cell r="I679">
            <v>0.75</v>
          </cell>
        </row>
        <row r="680">
          <cell r="D680" t="str">
            <v>9787119120577</v>
          </cell>
          <cell r="E680" t="str">
            <v>[国规]E时代高职英语教程2（第二版）（全彩）（含微课）</v>
          </cell>
          <cell r="F680" t="str">
            <v>曾志颖、吴红梅</v>
          </cell>
          <cell r="G680" t="str">
            <v>外文出版</v>
          </cell>
          <cell r="H680">
            <v>45</v>
          </cell>
          <cell r="I680">
            <v>0.75</v>
          </cell>
        </row>
        <row r="681">
          <cell r="D681" t="str">
            <v>9787300200675</v>
          </cell>
          <cell r="E681" t="str">
            <v>老年学概论（第3版）</v>
          </cell>
          <cell r="F681" t="str">
            <v>邬沧萍 姜向群</v>
          </cell>
          <cell r="G681" t="str">
            <v>中国人大</v>
          </cell>
          <cell r="H681">
            <v>45</v>
          </cell>
          <cell r="I681">
            <v>0.75</v>
          </cell>
        </row>
        <row r="682">
          <cell r="D682" t="str">
            <v>9787117281409</v>
          </cell>
          <cell r="E682" t="str">
            <v>康复医学导论（高职康复/配增值）</v>
          </cell>
          <cell r="F682" t="str">
            <v>王俊华  杨毅</v>
          </cell>
          <cell r="G682" t="str">
            <v>人民卫生</v>
          </cell>
          <cell r="H682">
            <v>32</v>
          </cell>
          <cell r="I682">
            <v>0.75</v>
          </cell>
        </row>
        <row r="683">
          <cell r="D683" t="str">
            <v>9787521436730</v>
          </cell>
          <cell r="E683" t="str">
            <v>系统解剖学（第2版）（普通高等医学院校五年制临床医学专业第二轮教材）</v>
          </cell>
          <cell r="F683" t="str">
            <v>付升旗，游言文</v>
          </cell>
          <cell r="G683" t="str">
            <v>中国医科</v>
          </cell>
          <cell r="H683">
            <v>85</v>
          </cell>
          <cell r="I683">
            <v>0.75</v>
          </cell>
        </row>
        <row r="684">
          <cell r="D684" t="str">
            <v>9787117284394</v>
          </cell>
          <cell r="E684" t="str">
            <v>人体发育学（高职康复/配增值）</v>
          </cell>
          <cell r="F684" t="str">
            <v>江钟立，王红</v>
          </cell>
          <cell r="G684" t="str">
            <v>人民卫生</v>
          </cell>
          <cell r="H684">
            <v>38</v>
          </cell>
          <cell r="I684">
            <v>0.75</v>
          </cell>
        </row>
        <row r="685">
          <cell r="D685" t="str">
            <v>9787119110424</v>
          </cell>
          <cell r="E685" t="str">
            <v>E时代大学英语-快速阅读教程(1)</v>
          </cell>
          <cell r="F685" t="str">
            <v>付丽, 韩翠萍, 王福, 主编</v>
          </cell>
          <cell r="G685" t="str">
            <v>外文出版</v>
          </cell>
          <cell r="H685">
            <v>35</v>
          </cell>
          <cell r="I685">
            <v>0.75</v>
          </cell>
        </row>
        <row r="686">
          <cell r="D686" t="str">
            <v>9787117254632</v>
          </cell>
          <cell r="E686" t="str">
            <v>医疗器械概论（第2版/高职药学/配增值）</v>
          </cell>
          <cell r="F686" t="str">
            <v>郑彦云, 主编</v>
          </cell>
          <cell r="G686" t="str">
            <v>人民卫生</v>
          </cell>
          <cell r="H686">
            <v>59</v>
          </cell>
          <cell r="I686">
            <v>0.75</v>
          </cell>
        </row>
        <row r="687">
          <cell r="D687" t="str">
            <v>9787119110431</v>
          </cell>
          <cell r="E687" t="str">
            <v>E时代大学英语(2)快速阅读教程</v>
          </cell>
          <cell r="F687" t="str">
            <v>黄娜, 王岩, 岳丽娟, 主编</v>
          </cell>
          <cell r="G687" t="str">
            <v>外文出版</v>
          </cell>
          <cell r="H687">
            <v>35</v>
          </cell>
          <cell r="I687">
            <v>0.75</v>
          </cell>
        </row>
        <row r="688">
          <cell r="D688" t="str">
            <v>9787302538691</v>
          </cell>
          <cell r="E688" t="str">
            <v>3dsMax 2018动画制作基础教程（第4版）</v>
          </cell>
          <cell r="F688" t="str">
            <v>董洁</v>
          </cell>
          <cell r="G688" t="str">
            <v>清华大学</v>
          </cell>
          <cell r="H688">
            <v>98</v>
          </cell>
          <cell r="I688">
            <v>0.75</v>
          </cell>
        </row>
        <row r="689">
          <cell r="D689" t="str">
            <v>9787302614647</v>
          </cell>
          <cell r="E689" t="str">
            <v>人体解剖学实验教程</v>
          </cell>
          <cell r="F689" t="str">
            <v>苗莹莹 刘恒兴</v>
          </cell>
          <cell r="G689" t="str">
            <v>清华大学</v>
          </cell>
          <cell r="H689">
            <v>55</v>
          </cell>
          <cell r="I689">
            <v>0.75</v>
          </cell>
        </row>
        <row r="690">
          <cell r="D690" t="str">
            <v>9787040458329</v>
          </cell>
          <cell r="E690" t="str">
            <v>管理学</v>
          </cell>
          <cell r="F690" t="str">
            <v>《管理学》编写组</v>
          </cell>
          <cell r="G690" t="str">
            <v>高等教育</v>
          </cell>
          <cell r="H690">
            <v>48</v>
          </cell>
          <cell r="I690">
            <v>0.78</v>
          </cell>
        </row>
        <row r="691">
          <cell r="D691" t="str">
            <v>9787030600509</v>
          </cell>
          <cell r="E691" t="str">
            <v>医学高等数学（第四版）</v>
          </cell>
          <cell r="F691" t="str">
            <v>马建忠, 主编</v>
          </cell>
          <cell r="G691" t="str">
            <v>科学出版</v>
          </cell>
          <cell r="H691">
            <v>55</v>
          </cell>
          <cell r="I691">
            <v>0.75</v>
          </cell>
        </row>
        <row r="692">
          <cell r="D692" t="str">
            <v>9787117221450</v>
          </cell>
          <cell r="E692" t="str">
            <v>医学机能学(创新教材/包销)</v>
          </cell>
          <cell r="F692" t="str">
            <v>李东亮,陈正跃</v>
          </cell>
          <cell r="G692" t="str">
            <v>人民卫生</v>
          </cell>
          <cell r="H692">
            <v>59</v>
          </cell>
          <cell r="I692">
            <v>0.75</v>
          </cell>
        </row>
        <row r="693">
          <cell r="D693" t="str">
            <v>9787111574163</v>
          </cell>
          <cell r="E693" t="str">
            <v>Photoshop图形图像处理实用教程</v>
          </cell>
          <cell r="F693" t="str">
            <v>郭芹</v>
          </cell>
          <cell r="G693" t="str">
            <v>机械工业</v>
          </cell>
          <cell r="H693">
            <v>59</v>
          </cell>
          <cell r="I693">
            <v>0.75</v>
          </cell>
        </row>
        <row r="694">
          <cell r="D694" t="str">
            <v>9787302616221</v>
          </cell>
          <cell r="E694" t="str">
            <v>病原生物学与免疫学实验教程</v>
          </cell>
          <cell r="F694" t="str">
            <v>谢永生  何群力</v>
          </cell>
          <cell r="G694" t="str">
            <v>清华大学</v>
          </cell>
          <cell r="H694">
            <v>59</v>
          </cell>
          <cell r="I694">
            <v>0.75</v>
          </cell>
        </row>
        <row r="695">
          <cell r="D695" t="str">
            <v>9787302614647</v>
          </cell>
          <cell r="E695" t="str">
            <v>人体解剖学实验教程</v>
          </cell>
          <cell r="F695" t="str">
            <v>苗莹莹 刘恒兴</v>
          </cell>
          <cell r="G695" t="str">
            <v>清华大学</v>
          </cell>
          <cell r="H695">
            <v>55</v>
          </cell>
          <cell r="I695">
            <v>0.75</v>
          </cell>
        </row>
        <row r="696">
          <cell r="D696" t="str">
            <v>9787117324724</v>
          </cell>
          <cell r="E696" t="str">
            <v>外科护理学（第7版/本科护理/配增值）七轮</v>
          </cell>
          <cell r="F696" t="str">
            <v>李乐之,路潜</v>
          </cell>
          <cell r="G696" t="str">
            <v>人民卫生</v>
          </cell>
          <cell r="H696">
            <v>98</v>
          </cell>
          <cell r="I696">
            <v>0.75</v>
          </cell>
        </row>
        <row r="697">
          <cell r="D697" t="str">
            <v>9787313256553</v>
          </cell>
          <cell r="E697" t="str">
            <v>信息技术导论（医学版）</v>
          </cell>
          <cell r="F697" t="str">
            <v>靳瑞霞、陈继超、吕莎</v>
          </cell>
          <cell r="G697" t="str">
            <v>上海交大</v>
          </cell>
          <cell r="H697">
            <v>55</v>
          </cell>
          <cell r="I697">
            <v>0.75</v>
          </cell>
        </row>
        <row r="698">
          <cell r="D698" t="str">
            <v>9787030745750</v>
          </cell>
          <cell r="E698" t="str">
            <v>医用传感器（第4版）</v>
          </cell>
          <cell r="F698" t="str">
            <v/>
          </cell>
          <cell r="G698" t="str">
            <v>科学出版</v>
          </cell>
          <cell r="H698">
            <v>98</v>
          </cell>
          <cell r="I698">
            <v>0.75</v>
          </cell>
        </row>
        <row r="699">
          <cell r="D699" t="str">
            <v>9787564590109</v>
          </cell>
          <cell r="E699" t="str">
            <v>临床技能学</v>
          </cell>
          <cell r="F699" t="str">
            <v>袁磊 赵冰</v>
          </cell>
          <cell r="G699" t="str">
            <v>郑州大学</v>
          </cell>
          <cell r="H699">
            <v>178</v>
          </cell>
          <cell r="I699">
            <v>0.75</v>
          </cell>
        </row>
        <row r="700">
          <cell r="D700" t="str">
            <v>9787040599022</v>
          </cell>
          <cell r="E700" t="str">
            <v>思想道德与法治（2023年版）</v>
          </cell>
          <cell r="F700" t="str">
            <v>本书编写组</v>
          </cell>
          <cell r="G700" t="str">
            <v>高等教育</v>
          </cell>
          <cell r="H700">
            <v>18</v>
          </cell>
          <cell r="I700">
            <v>1</v>
          </cell>
        </row>
        <row r="701">
          <cell r="D701" t="str">
            <v>9787040599008</v>
          </cell>
          <cell r="E701" t="str">
            <v>马克思主义基本原理（2023年版）</v>
          </cell>
          <cell r="F701" t="str">
            <v>本书编写组</v>
          </cell>
          <cell r="G701" t="str">
            <v>高等教育</v>
          </cell>
          <cell r="H701">
            <v>23</v>
          </cell>
          <cell r="I701">
            <v>1</v>
          </cell>
        </row>
        <row r="702">
          <cell r="D702" t="str">
            <v>9787117267182</v>
          </cell>
          <cell r="E702" t="str">
            <v>系统解剖学(第9版/本科临床/配增值)九轮</v>
          </cell>
          <cell r="F702" t="str">
            <v>丁文龙,刘学政</v>
          </cell>
          <cell r="G702" t="str">
            <v>人民卫生</v>
          </cell>
          <cell r="H702">
            <v>99</v>
          </cell>
          <cell r="I702">
            <v>0.75</v>
          </cell>
        </row>
        <row r="703">
          <cell r="D703" t="str">
            <v>9787117330879</v>
          </cell>
          <cell r="E703" t="str">
            <v>内科护理学（第7版/本科护理/配增值）七轮</v>
          </cell>
          <cell r="F703" t="str">
            <v>尤黎明</v>
          </cell>
          <cell r="G703" t="str">
            <v>人民卫生</v>
          </cell>
          <cell r="H703">
            <v>99</v>
          </cell>
          <cell r="I703">
            <v>0.75</v>
          </cell>
        </row>
        <row r="704">
          <cell r="D704" t="str">
            <v>9787564562977</v>
          </cell>
          <cell r="E704" t="str">
            <v>医用化学实验教程（第2版）</v>
          </cell>
          <cell r="F704" t="str">
            <v>董丽</v>
          </cell>
          <cell r="G704" t="str">
            <v>郑州大学</v>
          </cell>
          <cell r="H704">
            <v>29</v>
          </cell>
          <cell r="I704">
            <v>0.75</v>
          </cell>
        </row>
        <row r="705">
          <cell r="D705" t="str">
            <v>9787117264389</v>
          </cell>
          <cell r="E705" t="str">
            <v>病理学（第9版/本科临床/配增值）（九轮）</v>
          </cell>
          <cell r="F705" t="str">
            <v>步宏、李一雷</v>
          </cell>
          <cell r="G705" t="str">
            <v>人民卫生</v>
          </cell>
          <cell r="H705">
            <v>88</v>
          </cell>
          <cell r="I705">
            <v>0.75</v>
          </cell>
        </row>
        <row r="706">
          <cell r="D706" t="str">
            <v>9787117324366</v>
          </cell>
          <cell r="E706" t="str">
            <v>儿科护理学 （第7版/本科护理/配增值）七轮</v>
          </cell>
          <cell r="F706" t="str">
            <v>崔焱,张玉侠</v>
          </cell>
          <cell r="G706" t="str">
            <v>人民卫生</v>
          </cell>
          <cell r="H706">
            <v>88</v>
          </cell>
          <cell r="I706">
            <v>0.75</v>
          </cell>
        </row>
        <row r="707">
          <cell r="D707" t="str">
            <v>9787030754264</v>
          </cell>
          <cell r="E707" t="str">
            <v>医用物理学</v>
          </cell>
          <cell r="F707" t="str">
            <v>刘东华</v>
          </cell>
          <cell r="G707" t="str">
            <v>科学出版</v>
          </cell>
          <cell r="H707">
            <v>88</v>
          </cell>
          <cell r="I707">
            <v>0.75</v>
          </cell>
        </row>
        <row r="708">
          <cell r="D708" t="str">
            <v>9787503573064</v>
          </cell>
          <cell r="E708" t="str">
            <v>《思想道德与法治》导学与实践教程</v>
          </cell>
          <cell r="F708" t="str">
            <v>蒋利明、韩伟、张静</v>
          </cell>
          <cell r="G708" t="str">
            <v>中央党校</v>
          </cell>
          <cell r="H708">
            <v>48</v>
          </cell>
          <cell r="I708">
            <v>0.75</v>
          </cell>
        </row>
        <row r="709">
          <cell r="D709" t="str">
            <v>9787111603689</v>
          </cell>
          <cell r="E709" t="str">
            <v>医用物理学实验</v>
          </cell>
          <cell r="F709" t="str">
            <v>刘东华</v>
          </cell>
          <cell r="G709" t="str">
            <v>机械工业</v>
          </cell>
          <cell r="H709">
            <v>23</v>
          </cell>
          <cell r="I709">
            <v>0.75</v>
          </cell>
        </row>
        <row r="710">
          <cell r="D710" t="str">
            <v>9787302627524</v>
          </cell>
          <cell r="E710" t="str">
            <v>医学生物化学实验教程</v>
          </cell>
          <cell r="F710" t="str">
            <v>杨全中, 王俐</v>
          </cell>
          <cell r="G710" t="str">
            <v>清华大学</v>
          </cell>
          <cell r="H710">
            <v>55</v>
          </cell>
          <cell r="I710">
            <v>0.75</v>
          </cell>
        </row>
        <row r="711">
          <cell r="D711" t="str">
            <v>9787302627401</v>
          </cell>
          <cell r="E711" t="str">
            <v>医学机能学实验教程</v>
          </cell>
          <cell r="F711" t="str">
            <v>张慧英</v>
          </cell>
          <cell r="G711" t="str">
            <v>清华大学</v>
          </cell>
          <cell r="H711">
            <v>59</v>
          </cell>
          <cell r="I711">
            <v>0.75</v>
          </cell>
        </row>
        <row r="712">
          <cell r="D712" t="str">
            <v>1674-6783</v>
          </cell>
          <cell r="E712" t="str">
            <v>时事报告大学生版（2023-2024学年度/上学期/高校形势与政策课专用）</v>
          </cell>
          <cell r="F712" t="str">
            <v>本书编写组</v>
          </cell>
          <cell r="G712" t="str">
            <v>时事报告</v>
          </cell>
          <cell r="H712">
            <v>20</v>
          </cell>
          <cell r="I712">
            <v>0.75</v>
          </cell>
        </row>
        <row r="713">
          <cell r="D713" t="str">
            <v>9787117201810</v>
          </cell>
          <cell r="E713" t="str">
            <v>临床免疫学检验技术实验指导（本科检验技术配教/刘辉）</v>
          </cell>
          <cell r="F713" t="str">
            <v>刘辉</v>
          </cell>
          <cell r="G713" t="str">
            <v>人民卫生</v>
          </cell>
          <cell r="H713">
            <v>29</v>
          </cell>
          <cell r="I713">
            <v>0.75</v>
          </cell>
        </row>
        <row r="714">
          <cell r="D714" t="str">
            <v>9787117328128</v>
          </cell>
          <cell r="E714" t="str">
            <v>妇产科护理学（第7版/本科护理/配增值）七轮</v>
          </cell>
          <cell r="F714" t="str">
            <v>安力彬、陆虹</v>
          </cell>
          <cell r="G714" t="str">
            <v>人民卫生</v>
          </cell>
          <cell r="H714">
            <v>79</v>
          </cell>
          <cell r="I714">
            <v>0.75</v>
          </cell>
        </row>
        <row r="715">
          <cell r="D715" t="str">
            <v>9787117228756</v>
          </cell>
          <cell r="E715" t="str">
            <v>医学影像设备学(本科影像技术/配增值)</v>
          </cell>
          <cell r="F715" t="str">
            <v>石明国、韩丰谈</v>
          </cell>
          <cell r="G715" t="str">
            <v>人民卫生</v>
          </cell>
          <cell r="H715">
            <v>68</v>
          </cell>
          <cell r="I715">
            <v>0.75</v>
          </cell>
        </row>
        <row r="716">
          <cell r="D716" t="str">
            <v>9787117324366</v>
          </cell>
          <cell r="E716" t="str">
            <v>儿科护理学 （第7版/本科护理/配增值）七轮</v>
          </cell>
          <cell r="F716" t="str">
            <v>崔焱,张玉侠</v>
          </cell>
          <cell r="G716" t="str">
            <v>人民卫生</v>
          </cell>
          <cell r="H716">
            <v>88</v>
          </cell>
          <cell r="I716">
            <v>0.75</v>
          </cell>
        </row>
        <row r="717">
          <cell r="D717" t="str">
            <v>9787030449214</v>
          </cell>
          <cell r="E717" t="str">
            <v>酶工程（第二版）</v>
          </cell>
          <cell r="F717" t="str">
            <v>陈守文</v>
          </cell>
          <cell r="G717" t="str">
            <v>科学出版</v>
          </cell>
          <cell r="H717">
            <v>59.8</v>
          </cell>
          <cell r="I717">
            <v>0.75</v>
          </cell>
        </row>
        <row r="718">
          <cell r="D718" t="str">
            <v>9787030452078</v>
          </cell>
          <cell r="E718" t="str">
            <v>普通遗传学（第二版）卢龙斗</v>
          </cell>
          <cell r="F718" t="str">
            <v>卢龙斗</v>
          </cell>
          <cell r="G718" t="str">
            <v>科学出版</v>
          </cell>
          <cell r="H718">
            <v>79.8</v>
          </cell>
          <cell r="I718">
            <v>0.75</v>
          </cell>
        </row>
        <row r="719">
          <cell r="D719" t="str">
            <v>9787115546197</v>
          </cell>
          <cell r="E719" t="str">
            <v>计算机视觉教程（微课版 第3版）</v>
          </cell>
          <cell r="F719" t="str">
            <v>章毓晋</v>
          </cell>
          <cell r="G719" t="str">
            <v>人民邮电</v>
          </cell>
          <cell r="H719">
            <v>79.8</v>
          </cell>
          <cell r="I719">
            <v>0.75</v>
          </cell>
        </row>
        <row r="720">
          <cell r="D720" t="str">
            <v>9787117331982</v>
          </cell>
          <cell r="E720" t="str">
            <v>急危重症护理学（第5版/本科护理/配增值）</v>
          </cell>
          <cell r="F720" t="str">
            <v>桂莉,金静芬</v>
          </cell>
          <cell r="G720" t="str">
            <v>人民卫生</v>
          </cell>
          <cell r="H720">
            <v>72</v>
          </cell>
          <cell r="I720">
            <v>0.75</v>
          </cell>
        </row>
        <row r="721">
          <cell r="D721" t="str">
            <v>9787308194372</v>
          </cell>
          <cell r="E721" t="str">
            <v>健康传播概论</v>
          </cell>
          <cell r="F721" t="str">
            <v>周军编著</v>
          </cell>
          <cell r="G721" t="str">
            <v>浙江大学</v>
          </cell>
          <cell r="H721">
            <v>32</v>
          </cell>
          <cell r="I721">
            <v>0.75</v>
          </cell>
        </row>
        <row r="722">
          <cell r="D722" t="str">
            <v>9787117201780</v>
          </cell>
          <cell r="E722" t="str">
            <v>临床生物化学检验技术（本科检验技术/尹一兵）</v>
          </cell>
          <cell r="F722" t="str">
            <v>尹一兵</v>
          </cell>
          <cell r="G722" t="str">
            <v>人民卫生</v>
          </cell>
          <cell r="H722">
            <v>60</v>
          </cell>
          <cell r="I722">
            <v>0.75</v>
          </cell>
        </row>
        <row r="723">
          <cell r="D723" t="str">
            <v>9787115580634</v>
          </cell>
          <cell r="E723" t="str">
            <v>数据采集与预处理</v>
          </cell>
          <cell r="F723" t="str">
            <v>林子雨</v>
          </cell>
          <cell r="G723" t="str">
            <v>人民邮电</v>
          </cell>
          <cell r="H723">
            <v>59.8</v>
          </cell>
          <cell r="I723">
            <v>0.75</v>
          </cell>
        </row>
        <row r="724">
          <cell r="D724" t="str">
            <v>9787117243155</v>
          </cell>
          <cell r="E724" t="str">
            <v>医学影像检查技术学实验教程(本科影像配教)</v>
          </cell>
          <cell r="F724" t="str">
            <v>余建明、黄小华</v>
          </cell>
          <cell r="G724" t="str">
            <v>人民卫生</v>
          </cell>
          <cell r="H724">
            <v>59</v>
          </cell>
          <cell r="I724">
            <v>0.75</v>
          </cell>
        </row>
        <row r="725">
          <cell r="D725" t="str">
            <v>9787115598486</v>
          </cell>
          <cell r="E725" t="str">
            <v>机器学习（第2版）</v>
          </cell>
          <cell r="F725" t="str">
            <v>赵卫东 董亮</v>
          </cell>
          <cell r="G725" t="str">
            <v>人民邮电</v>
          </cell>
          <cell r="H725">
            <v>89.8</v>
          </cell>
          <cell r="I725">
            <v>0.75</v>
          </cell>
        </row>
        <row r="726">
          <cell r="D726" t="str">
            <v>9787117262484</v>
          </cell>
          <cell r="E726" t="str">
            <v>作业治疗学（第3版/本科康复/配增值）</v>
          </cell>
          <cell r="F726" t="str">
            <v>窦祖林, 主编</v>
          </cell>
          <cell r="G726" t="str">
            <v>人民卫生</v>
          </cell>
          <cell r="H726">
            <v>78</v>
          </cell>
          <cell r="I726">
            <v>0.75</v>
          </cell>
        </row>
        <row r="727">
          <cell r="D727" t="str">
            <v>9787115593627</v>
          </cell>
          <cell r="E727" t="str">
            <v>HBase入门与实践</v>
          </cell>
          <cell r="F727" t="str">
            <v>彭旭</v>
          </cell>
          <cell r="G727" t="str">
            <v>人民邮电</v>
          </cell>
          <cell r="H727">
            <v>69.8</v>
          </cell>
          <cell r="I727">
            <v>0.75</v>
          </cell>
        </row>
        <row r="728">
          <cell r="D728" t="str">
            <v>9787040513042</v>
          </cell>
          <cell r="E728" t="str">
            <v>现代分子生物学（第5版）</v>
          </cell>
          <cell r="F728" t="str">
            <v>朱玉贤，李毅，郑晓峰等</v>
          </cell>
          <cell r="G728" t="str">
            <v>高等教育</v>
          </cell>
          <cell r="H728">
            <v>78</v>
          </cell>
          <cell r="I728">
            <v>0.78</v>
          </cell>
        </row>
        <row r="729">
          <cell r="D729" t="str">
            <v>9787302469131</v>
          </cell>
          <cell r="E729" t="str">
            <v>数字信号处理教程(第5版/程佩青)</v>
          </cell>
          <cell r="F729" t="str">
            <v>程佩青, 编著</v>
          </cell>
          <cell r="G729" t="str">
            <v>清华大学</v>
          </cell>
          <cell r="H729">
            <v>79</v>
          </cell>
          <cell r="I729">
            <v>0.75</v>
          </cell>
        </row>
        <row r="730">
          <cell r="D730" t="str">
            <v>9787117201063</v>
          </cell>
          <cell r="E730" t="str">
            <v>临床基础检验学技术（本科检验技术/许文荣）</v>
          </cell>
          <cell r="F730" t="str">
            <v>许文荣</v>
          </cell>
          <cell r="G730" t="str">
            <v>人民卫生</v>
          </cell>
          <cell r="H730">
            <v>76</v>
          </cell>
          <cell r="I730">
            <v>0.75</v>
          </cell>
        </row>
        <row r="731">
          <cell r="D731" t="str">
            <v>9787117263061</v>
          </cell>
          <cell r="E731" t="str">
            <v>物理治疗学实训指导（第2版/本科康复配教）</v>
          </cell>
          <cell r="F731" t="str">
            <v>吴军, 主编</v>
          </cell>
          <cell r="G731" t="str">
            <v>人民卫生</v>
          </cell>
          <cell r="H731">
            <v>32</v>
          </cell>
          <cell r="I731">
            <v>0.75</v>
          </cell>
        </row>
        <row r="732">
          <cell r="D732" t="str">
            <v>9787117328685</v>
          </cell>
          <cell r="E732" t="str">
            <v>护理伦理学（第3版/本科护理/配增值）</v>
          </cell>
          <cell r="F732" t="str">
            <v>刘俊荣,范宇莹</v>
          </cell>
          <cell r="G732" t="str">
            <v>人民卫生</v>
          </cell>
          <cell r="H732">
            <v>55</v>
          </cell>
          <cell r="I732">
            <v>0.75</v>
          </cell>
        </row>
        <row r="733">
          <cell r="D733" t="str">
            <v>9787115502179</v>
          </cell>
          <cell r="E733" t="str">
            <v>Hadoop大数据开发实战</v>
          </cell>
          <cell r="F733" t="str">
            <v>杨力</v>
          </cell>
          <cell r="G733" t="str">
            <v>人民邮电</v>
          </cell>
          <cell r="H733">
            <v>49.8</v>
          </cell>
          <cell r="I733">
            <v>0.75</v>
          </cell>
        </row>
        <row r="734">
          <cell r="D734" t="str">
            <v>9787117247375</v>
          </cell>
          <cell r="E734" t="str">
            <v>眼镜学（第3版/本科眼视光/配增值</v>
          </cell>
          <cell r="F734" t="str">
            <v>瞿佳,陈浩</v>
          </cell>
          <cell r="G734" t="str">
            <v>人民卫生</v>
          </cell>
          <cell r="H734">
            <v>58</v>
          </cell>
          <cell r="I734">
            <v>0.75</v>
          </cell>
        </row>
        <row r="735">
          <cell r="D735" t="str">
            <v>9787117261050</v>
          </cell>
          <cell r="E735" t="str">
            <v>物理治疗学（第3版/本科康复/配增值）</v>
          </cell>
          <cell r="F735" t="str">
            <v>燕铁斌, 主编</v>
          </cell>
          <cell r="G735" t="str">
            <v>人民卫生</v>
          </cell>
          <cell r="H735">
            <v>89</v>
          </cell>
          <cell r="I735">
            <v>0.75</v>
          </cell>
        </row>
        <row r="736">
          <cell r="D736" t="str">
            <v>9787117201117</v>
          </cell>
          <cell r="E736" t="str">
            <v>临床免疫学检验技术（本科检验技术/李金明）</v>
          </cell>
          <cell r="F736" t="str">
            <v>李金明</v>
          </cell>
          <cell r="G736" t="str">
            <v>人民卫生</v>
          </cell>
          <cell r="H736">
            <v>62</v>
          </cell>
          <cell r="I736">
            <v>0.75</v>
          </cell>
        </row>
        <row r="737">
          <cell r="D737" t="str">
            <v>9787117339131</v>
          </cell>
          <cell r="E737" t="str">
            <v>药物分析（第9版/本科药学/配增值）</v>
          </cell>
          <cell r="F737" t="str">
            <v>杭太俊</v>
          </cell>
          <cell r="G737" t="str">
            <v>人民卫生</v>
          </cell>
          <cell r="H737">
            <v>108</v>
          </cell>
          <cell r="I737">
            <v>0.75</v>
          </cell>
        </row>
        <row r="738">
          <cell r="D738" t="str">
            <v>9787117328296</v>
          </cell>
          <cell r="E738" t="str">
            <v>中医护理学（ 第5版/本科护理/配增值）七轮</v>
          </cell>
          <cell r="F738" t="str">
            <v>孙秋华</v>
          </cell>
          <cell r="G738" t="str">
            <v>人民卫生</v>
          </cell>
          <cell r="H738">
            <v>59</v>
          </cell>
          <cell r="I738">
            <v>0.75</v>
          </cell>
        </row>
        <row r="739">
          <cell r="D739" t="str">
            <v>9787117247757</v>
          </cell>
          <cell r="E739" t="str">
            <v>双眼视觉学（第3版）（本科）</v>
          </cell>
          <cell r="F739" t="str">
            <v>王光霁, 主编</v>
          </cell>
          <cell r="G739" t="str">
            <v>人民卫生</v>
          </cell>
          <cell r="H739">
            <v>42</v>
          </cell>
          <cell r="I739">
            <v>0.75</v>
          </cell>
        </row>
        <row r="740">
          <cell r="D740" t="str">
            <v>9787122233615</v>
          </cell>
          <cell r="E740" t="str">
            <v>生物工艺原理(贺小贤)第三版)</v>
          </cell>
          <cell r="F740" t="str">
            <v>贺小贤</v>
          </cell>
          <cell r="G740" t="str">
            <v>化学工业</v>
          </cell>
          <cell r="H740">
            <v>55</v>
          </cell>
          <cell r="I740">
            <v>0.75</v>
          </cell>
        </row>
        <row r="741">
          <cell r="D741" t="str">
            <v>9787122320919</v>
          </cell>
          <cell r="E741" t="str">
            <v>酶工程实验指导(王君)</v>
          </cell>
          <cell r="F741" t="str">
            <v>王君, 张玉苗  姚志刚 李甲亮</v>
          </cell>
          <cell r="G741" t="str">
            <v>化学工业</v>
          </cell>
          <cell r="H741">
            <v>28.5</v>
          </cell>
          <cell r="I741">
            <v>0.75</v>
          </cell>
        </row>
        <row r="742">
          <cell r="D742" t="str">
            <v>9787117263269</v>
          </cell>
          <cell r="E742" t="str">
            <v>康复心理学（第2版/本科康复/配增值）</v>
          </cell>
          <cell r="F742" t="str">
            <v>李静、宋为群</v>
          </cell>
          <cell r="G742" t="str">
            <v>人民卫生</v>
          </cell>
          <cell r="H742">
            <v>45</v>
          </cell>
          <cell r="I742">
            <v>0.75</v>
          </cell>
        </row>
        <row r="743">
          <cell r="D743" t="str">
            <v>9787040554250</v>
          </cell>
          <cell r="E743" t="str">
            <v>大数据分析与应用(初级)</v>
          </cell>
          <cell r="F743" t="str">
            <v>阿里云计算有限公司</v>
          </cell>
          <cell r="G743" t="str">
            <v>高等教育</v>
          </cell>
          <cell r="H743">
            <v>52.8</v>
          </cell>
          <cell r="I743">
            <v>0.78</v>
          </cell>
        </row>
        <row r="744">
          <cell r="D744" t="str">
            <v>9787117324724</v>
          </cell>
          <cell r="E744" t="str">
            <v>外科护理学（第7版/本科护理/配增值）七轮</v>
          </cell>
          <cell r="F744" t="str">
            <v>李乐之,路潜</v>
          </cell>
          <cell r="G744" t="str">
            <v>人民卫生</v>
          </cell>
          <cell r="H744">
            <v>98</v>
          </cell>
          <cell r="I744">
            <v>0.75</v>
          </cell>
        </row>
        <row r="745">
          <cell r="D745" t="str">
            <v>9787122286864</v>
          </cell>
          <cell r="E745" t="str">
            <v>药物合成反应 第4版</v>
          </cell>
          <cell r="F745" t="str">
            <v>闻韧, 主编</v>
          </cell>
          <cell r="G745" t="str">
            <v>化学工业</v>
          </cell>
          <cell r="H745">
            <v>49.8</v>
          </cell>
          <cell r="I745">
            <v>0.75</v>
          </cell>
        </row>
        <row r="746">
          <cell r="D746" t="str">
            <v>9787117247733</v>
          </cell>
          <cell r="E746" t="str">
            <v>眼视光器械学(第3版)</v>
          </cell>
          <cell r="F746" t="str">
            <v>刘党会</v>
          </cell>
          <cell r="G746" t="str">
            <v>人民卫生</v>
          </cell>
          <cell r="H746">
            <v>60</v>
          </cell>
          <cell r="I746">
            <v>0.75</v>
          </cell>
        </row>
        <row r="747">
          <cell r="D747" t="str">
            <v>9787117245579</v>
          </cell>
          <cell r="E747" t="str">
            <v>流行病学（第8版/本科预防/配增值）</v>
          </cell>
          <cell r="F747" t="str">
            <v>詹思延</v>
          </cell>
          <cell r="G747" t="str">
            <v>人民卫生</v>
          </cell>
          <cell r="H747">
            <v>76</v>
          </cell>
          <cell r="I747">
            <v>0.75</v>
          </cell>
        </row>
        <row r="748">
          <cell r="D748" t="str">
            <v>9787117330046</v>
          </cell>
          <cell r="E748" t="str">
            <v>护理研究（第6版/本科护理/配增值）七轮</v>
          </cell>
          <cell r="F748" t="str">
            <v>胡雁,王志稳</v>
          </cell>
          <cell r="G748" t="str">
            <v>人民卫生</v>
          </cell>
          <cell r="H748">
            <v>68</v>
          </cell>
          <cell r="I748">
            <v>0.75</v>
          </cell>
        </row>
        <row r="749">
          <cell r="D749" t="str">
            <v>9787030205940</v>
          </cell>
          <cell r="E749" t="str">
            <v>医疗器械注册与管理</v>
          </cell>
          <cell r="F749" t="str">
            <v>黄嘉华</v>
          </cell>
          <cell r="G749" t="str">
            <v>科学出版</v>
          </cell>
          <cell r="H749">
            <v>98</v>
          </cell>
          <cell r="I749">
            <v>0.75</v>
          </cell>
        </row>
        <row r="750">
          <cell r="D750" t="str">
            <v>9787521414998</v>
          </cell>
          <cell r="E750" t="str">
            <v>工业药剂学 第4版</v>
          </cell>
          <cell r="F750" t="str">
            <v>潘卫三,杨星钢</v>
          </cell>
          <cell r="G750" t="str">
            <v>中国医科</v>
          </cell>
          <cell r="H750">
            <v>85</v>
          </cell>
          <cell r="I750">
            <v>0.75</v>
          </cell>
        </row>
        <row r="751">
          <cell r="D751" t="str">
            <v>9787302481447</v>
          </cell>
          <cell r="E751" t="str">
            <v>C程序设计（第五版）</v>
          </cell>
          <cell r="F751" t="str">
            <v>谭浩强, 著</v>
          </cell>
          <cell r="G751" t="str">
            <v>清华大学</v>
          </cell>
          <cell r="H751">
            <v>59.9</v>
          </cell>
          <cell r="I751">
            <v>0.75</v>
          </cell>
        </row>
        <row r="752">
          <cell r="D752" t="str">
            <v>9787117216210</v>
          </cell>
          <cell r="E752" t="str">
            <v>临床医学概要（本科检验技术/配增值）</v>
          </cell>
          <cell r="F752" t="str">
            <v>陈尔真 刘成玉</v>
          </cell>
          <cell r="G752" t="str">
            <v>人民卫生</v>
          </cell>
          <cell r="H752">
            <v>96</v>
          </cell>
          <cell r="I752">
            <v>0.75</v>
          </cell>
        </row>
        <row r="753">
          <cell r="D753" t="str">
            <v>9787122350572</v>
          </cell>
          <cell r="E753" t="str">
            <v>药物制剂工程技术与设备（张洪斌）（第三版）</v>
          </cell>
          <cell r="F753" t="str">
            <v>张洪斌, 主编</v>
          </cell>
          <cell r="G753" t="str">
            <v>化学工业</v>
          </cell>
          <cell r="H753">
            <v>68</v>
          </cell>
          <cell r="I753">
            <v>0.75</v>
          </cell>
        </row>
        <row r="754">
          <cell r="D754" t="str">
            <v>9787030745750</v>
          </cell>
          <cell r="E754" t="str">
            <v>医用传感器（第4版）</v>
          </cell>
          <cell r="F754" t="str">
            <v/>
          </cell>
          <cell r="G754" t="str">
            <v>科学出版</v>
          </cell>
          <cell r="H754">
            <v>98</v>
          </cell>
          <cell r="I754">
            <v>0.75</v>
          </cell>
        </row>
        <row r="755">
          <cell r="D755" t="str">
            <v>9787117329750</v>
          </cell>
          <cell r="E755" t="str">
            <v>介入放射学（第5版/本科影像/配增值）</v>
          </cell>
          <cell r="F755" t="str">
            <v>滕皋军,王维</v>
          </cell>
          <cell r="G755" t="str">
            <v>人民卫生</v>
          </cell>
          <cell r="H755">
            <v>65</v>
          </cell>
          <cell r="I755">
            <v>0.75</v>
          </cell>
        </row>
        <row r="756">
          <cell r="D756" t="str">
            <v>9787117333047</v>
          </cell>
          <cell r="E756" t="str">
            <v>医学影像诊断学（第5版/本科影像/配增值）</v>
          </cell>
          <cell r="F756" t="str">
            <v>于春水,郑传胜,王振常</v>
          </cell>
          <cell r="G756" t="str">
            <v>人民卫生</v>
          </cell>
          <cell r="H756">
            <v>138</v>
          </cell>
          <cell r="I756">
            <v>0.75</v>
          </cell>
        </row>
        <row r="757">
          <cell r="D757" t="str">
            <v>9787117266765</v>
          </cell>
          <cell r="E757" t="str">
            <v>医学统计学（第7版/本科临床/配增值）九轮</v>
          </cell>
          <cell r="F757" t="str">
            <v>李康、贺佳</v>
          </cell>
          <cell r="G757" t="str">
            <v>人民卫生</v>
          </cell>
          <cell r="H757">
            <v>49</v>
          </cell>
          <cell r="I757">
            <v>0.75</v>
          </cell>
        </row>
        <row r="758">
          <cell r="D758" t="str">
            <v>9787117296205</v>
          </cell>
          <cell r="E758" t="str">
            <v>健康服务与管理技能（本科健康服务与管理/配增值）</v>
          </cell>
          <cell r="F758" t="str">
            <v>许亮文、关向东</v>
          </cell>
          <cell r="G758" t="str">
            <v>人民卫生</v>
          </cell>
          <cell r="H758">
            <v>78</v>
          </cell>
          <cell r="I758">
            <v>0.75</v>
          </cell>
        </row>
        <row r="759">
          <cell r="D759" t="str">
            <v>9787115524393</v>
          </cell>
          <cell r="E759" t="str">
            <v>Spark编程基础（Python版）</v>
          </cell>
          <cell r="F759" t="str">
            <v>林子雨</v>
          </cell>
          <cell r="G759" t="str">
            <v>人民邮电</v>
          </cell>
          <cell r="H759">
            <v>49.8</v>
          </cell>
          <cell r="I759">
            <v>0.75</v>
          </cell>
        </row>
        <row r="760">
          <cell r="D760" t="str">
            <v>9787117331937</v>
          </cell>
          <cell r="E760" t="str">
            <v>天然药物化学（第8版/本科药学/配增值）</v>
          </cell>
          <cell r="F760" t="str">
            <v>华会明,娄红祥</v>
          </cell>
          <cell r="G760" t="str">
            <v>人民卫生</v>
          </cell>
          <cell r="H760">
            <v>98</v>
          </cell>
          <cell r="I760">
            <v>0.75</v>
          </cell>
        </row>
        <row r="761">
          <cell r="D761" t="str">
            <v>9787564573553</v>
          </cell>
          <cell r="E761" t="str">
            <v>助产实训教程</v>
          </cell>
          <cell r="F761" t="str">
            <v>薛松梅</v>
          </cell>
          <cell r="G761" t="str">
            <v>郑州大学</v>
          </cell>
          <cell r="H761">
            <v>65</v>
          </cell>
          <cell r="I761">
            <v>0.75</v>
          </cell>
        </row>
        <row r="762">
          <cell r="D762" t="str">
            <v>9787117284738</v>
          </cell>
          <cell r="E762" t="str">
            <v>中国传统康复技术(第3版/高职康复/配增值)</v>
          </cell>
          <cell r="F762" t="str">
            <v>陈健尔 李艳生主编</v>
          </cell>
          <cell r="G762" t="str">
            <v>人民卫生</v>
          </cell>
          <cell r="H762">
            <v>56</v>
          </cell>
          <cell r="I762">
            <v>0.75</v>
          </cell>
        </row>
        <row r="763">
          <cell r="D763" t="str">
            <v>9787117280037</v>
          </cell>
          <cell r="E763" t="str">
            <v>作业治疗学学习指导及习题集（第2版/本科康复配套）</v>
          </cell>
          <cell r="F763" t="str">
            <v>李奎成</v>
          </cell>
          <cell r="G763" t="str">
            <v>人民卫生</v>
          </cell>
          <cell r="H763">
            <v>28</v>
          </cell>
          <cell r="I763">
            <v>0.75</v>
          </cell>
        </row>
        <row r="764">
          <cell r="D764" t="str">
            <v>9787117331449</v>
          </cell>
          <cell r="E764" t="str">
            <v>精神科护理学（第5版/本科护理/配增值）</v>
          </cell>
          <cell r="F764" t="str">
            <v>刘哲宁,杨芳宇</v>
          </cell>
          <cell r="G764" t="str">
            <v>人民卫生</v>
          </cell>
          <cell r="H764">
            <v>59</v>
          </cell>
          <cell r="I764">
            <v>0.75</v>
          </cell>
        </row>
        <row r="765">
          <cell r="D765" t="str">
            <v>9787117203104</v>
          </cell>
          <cell r="E765" t="str">
            <v>临床生物化学检验技术实验指导（本科检验技术配教/倪培华）</v>
          </cell>
          <cell r="F765" t="str">
            <v>倪培华</v>
          </cell>
          <cell r="G765" t="str">
            <v>人民卫生</v>
          </cell>
          <cell r="H765">
            <v>23</v>
          </cell>
          <cell r="I765">
            <v>0.75</v>
          </cell>
        </row>
        <row r="766">
          <cell r="D766" t="str">
            <v>9787117228992</v>
          </cell>
          <cell r="E766" t="str">
            <v>放射治疗技术学（本科影像技术专业用）</v>
          </cell>
          <cell r="F766" t="str">
            <v>林承光 翟福山</v>
          </cell>
          <cell r="G766" t="str">
            <v>人民卫生</v>
          </cell>
          <cell r="H766">
            <v>46</v>
          </cell>
          <cell r="I766">
            <v>0.75</v>
          </cell>
        </row>
        <row r="767">
          <cell r="D767" t="str">
            <v>9787030608864</v>
          </cell>
          <cell r="E767" t="str">
            <v>细胞工程实验技术</v>
          </cell>
          <cell r="F767" t="str">
            <v>杨淑慎</v>
          </cell>
          <cell r="G767" t="str">
            <v>科学出版</v>
          </cell>
          <cell r="H767">
            <v>49.8</v>
          </cell>
          <cell r="I767">
            <v>0.75</v>
          </cell>
        </row>
        <row r="768">
          <cell r="D768" t="str">
            <v>9787117330879</v>
          </cell>
          <cell r="E768" t="str">
            <v>内科护理学（第7版/本科护理/配增值）七轮</v>
          </cell>
          <cell r="F768" t="str">
            <v>尤黎明</v>
          </cell>
          <cell r="G768" t="str">
            <v>人民卫生</v>
          </cell>
          <cell r="H768">
            <v>99</v>
          </cell>
          <cell r="I768">
            <v>0.75</v>
          </cell>
        </row>
        <row r="769">
          <cell r="D769" t="str">
            <v>9787030469847</v>
          </cell>
          <cell r="E769" t="str">
            <v>细胞工程 第三版</v>
          </cell>
          <cell r="F769" t="str">
            <v>安利国，杨桂文 编</v>
          </cell>
          <cell r="G769" t="str">
            <v>科学出版</v>
          </cell>
          <cell r="H769">
            <v>45</v>
          </cell>
          <cell r="I769">
            <v>0.75</v>
          </cell>
        </row>
        <row r="770">
          <cell r="D770" t="str">
            <v>9787117345644</v>
          </cell>
          <cell r="E770" t="str">
            <v>药剂学（第9版/本科药学/配增值）</v>
          </cell>
          <cell r="F770" t="str">
            <v>方亮</v>
          </cell>
          <cell r="G770" t="str">
            <v>人民卫生</v>
          </cell>
          <cell r="H770">
            <v>95</v>
          </cell>
          <cell r="I770">
            <v>0.75</v>
          </cell>
        </row>
        <row r="771">
          <cell r="D771" t="str">
            <v>9787030568120</v>
          </cell>
          <cell r="E771" t="str">
            <v>生物材料与组织工程（第二版）</v>
          </cell>
          <cell r="F771" t="str">
            <v>熊党生</v>
          </cell>
          <cell r="G771" t="str">
            <v>科学出版</v>
          </cell>
          <cell r="H771">
            <v>78</v>
          </cell>
          <cell r="I771">
            <v>0.75</v>
          </cell>
        </row>
        <row r="772">
          <cell r="D772" t="str">
            <v>9787117229401</v>
          </cell>
          <cell r="E772" t="str">
            <v>医学影像检查技术学（本科影像技术/配增值）</v>
          </cell>
          <cell r="F772" t="str">
            <v>余建明，曾勇明 著</v>
          </cell>
          <cell r="G772" t="str">
            <v>人民卫生</v>
          </cell>
          <cell r="H772">
            <v>72</v>
          </cell>
          <cell r="I772">
            <v>0.75</v>
          </cell>
        </row>
        <row r="773">
          <cell r="D773" t="str">
            <v>9787117266673</v>
          </cell>
          <cell r="E773" t="str">
            <v>眼科学(第9版/本科临床/配增值)（九轮）</v>
          </cell>
          <cell r="F773" t="str">
            <v>杨培增、范先群</v>
          </cell>
          <cell r="G773" t="str">
            <v>人民卫生</v>
          </cell>
          <cell r="H773">
            <v>88</v>
          </cell>
          <cell r="I773">
            <v>0.75</v>
          </cell>
        </row>
        <row r="774">
          <cell r="D774" t="str">
            <v>9787117339124</v>
          </cell>
          <cell r="E774" t="str">
            <v>助产学（第2版/本科助产/配增值）</v>
          </cell>
          <cell r="F774" t="str">
            <v>余艳红,杨慧霞</v>
          </cell>
          <cell r="G774" t="str">
            <v>人民卫生</v>
          </cell>
          <cell r="H774">
            <v>128</v>
          </cell>
          <cell r="I774">
            <v>0.75</v>
          </cell>
        </row>
        <row r="775">
          <cell r="D775" t="str">
            <v>9787117247368</v>
          </cell>
          <cell r="E775" t="str">
            <v>接触镜学（第3版/本科眼视光专业用）</v>
          </cell>
          <cell r="F775" t="str">
            <v>吕帆</v>
          </cell>
          <cell r="G775" t="str">
            <v>人民卫生</v>
          </cell>
          <cell r="H775">
            <v>56</v>
          </cell>
          <cell r="I775">
            <v>0.75</v>
          </cell>
        </row>
        <row r="776">
          <cell r="D776" t="str">
            <v>9787030379962</v>
          </cell>
          <cell r="E776" t="str">
            <v>医用电子仪器</v>
          </cell>
          <cell r="F776" t="str">
            <v>漆小平,付峰</v>
          </cell>
          <cell r="G776" t="str">
            <v>科学出版</v>
          </cell>
          <cell r="H776">
            <v>69.8</v>
          </cell>
          <cell r="I776">
            <v>0.75</v>
          </cell>
        </row>
        <row r="777">
          <cell r="D777" t="str">
            <v>9787117327381</v>
          </cell>
          <cell r="E777" t="str">
            <v>老年护理学（第5版/本科护理/配增值）七轮</v>
          </cell>
          <cell r="F777" t="str">
            <v>胡秀英,肖惠敏</v>
          </cell>
          <cell r="G777" t="str">
            <v>人民卫生</v>
          </cell>
          <cell r="H777">
            <v>59</v>
          </cell>
          <cell r="I777">
            <v>0.75</v>
          </cell>
        </row>
        <row r="778">
          <cell r="D778" t="str">
            <v>9787030408112</v>
          </cell>
          <cell r="E778" t="str">
            <v>遗传学实验（第2版/卢龙斗）</v>
          </cell>
          <cell r="F778" t="str">
            <v>卢龙斗</v>
          </cell>
          <cell r="G778" t="str">
            <v>科学出版</v>
          </cell>
          <cell r="H778">
            <v>45</v>
          </cell>
          <cell r="I778">
            <v>0.75</v>
          </cell>
        </row>
        <row r="779">
          <cell r="D779" t="str">
            <v>9787117201674</v>
          </cell>
          <cell r="E779" t="str">
            <v>临床基础检验学技术实验指导（本科检验技术配教/林东红）</v>
          </cell>
          <cell r="F779" t="str">
            <v>林东红</v>
          </cell>
          <cell r="G779" t="str">
            <v>人民卫生</v>
          </cell>
          <cell r="H779">
            <v>23</v>
          </cell>
          <cell r="I779">
            <v>0.75</v>
          </cell>
        </row>
        <row r="780">
          <cell r="D780" t="str">
            <v>9787117258036</v>
          </cell>
          <cell r="E780" t="str">
            <v>医疗器械管理与法规（第2版/高职临床/配增值）</v>
          </cell>
          <cell r="F780" t="str">
            <v>蒋海洪</v>
          </cell>
          <cell r="G780" t="str">
            <v>人民卫生</v>
          </cell>
          <cell r="H780">
            <v>62</v>
          </cell>
          <cell r="I780">
            <v>0.75</v>
          </cell>
        </row>
        <row r="781">
          <cell r="D781" t="str">
            <v>9787040599008</v>
          </cell>
          <cell r="E781" t="str">
            <v>马克思主义基本原理（2023年版）</v>
          </cell>
          <cell r="F781" t="str">
            <v>本书编写组</v>
          </cell>
          <cell r="G781" t="str">
            <v>高等教育</v>
          </cell>
          <cell r="H781">
            <v>23</v>
          </cell>
          <cell r="I781">
            <v>1</v>
          </cell>
        </row>
        <row r="782">
          <cell r="D782" t="str">
            <v>9787300283364</v>
          </cell>
          <cell r="E782" t="str">
            <v>市场调研实务</v>
          </cell>
          <cell r="F782" t="str">
            <v>周宏敏、高捷闻</v>
          </cell>
          <cell r="G782" t="str">
            <v>中国人大</v>
          </cell>
          <cell r="H782">
            <v>38</v>
          </cell>
          <cell r="I782">
            <v>0.75</v>
          </cell>
        </row>
        <row r="783">
          <cell r="D783" t="str">
            <v>9787302609902</v>
          </cell>
          <cell r="E783" t="str">
            <v>虚幻引擎（Unreal Engine）基础教程</v>
          </cell>
          <cell r="F783" t="str">
            <v>刘小娟、宋彬</v>
          </cell>
          <cell r="G783" t="str">
            <v>清华大学</v>
          </cell>
          <cell r="H783">
            <v>98</v>
          </cell>
          <cell r="I783">
            <v>0.75</v>
          </cell>
        </row>
        <row r="784">
          <cell r="D784" t="str">
            <v>9787117330879</v>
          </cell>
          <cell r="E784" t="str">
            <v>内科护理学（第7版/本科护理/配增值）七轮</v>
          </cell>
          <cell r="F784" t="str">
            <v>尤黎明</v>
          </cell>
          <cell r="G784" t="str">
            <v>人民卫生</v>
          </cell>
          <cell r="H784">
            <v>99</v>
          </cell>
          <cell r="I784">
            <v>0.75</v>
          </cell>
        </row>
        <row r="785">
          <cell r="D785" t="str">
            <v>9787300292403</v>
          </cell>
          <cell r="E785" t="str">
            <v>经济学基础（第六版）</v>
          </cell>
          <cell r="F785" t="str">
            <v>吴汉洪</v>
          </cell>
          <cell r="G785" t="str">
            <v>中国人大</v>
          </cell>
          <cell r="H785">
            <v>38</v>
          </cell>
          <cell r="I785">
            <v>0.75</v>
          </cell>
        </row>
        <row r="786">
          <cell r="D786" t="str">
            <v>9787117306690</v>
          </cell>
          <cell r="E786" t="str">
            <v>助听器验配师 基础知识（第2版/培训教材）</v>
          </cell>
          <cell r="F786" t="str">
            <v>张华</v>
          </cell>
          <cell r="G786" t="str">
            <v>人民卫生</v>
          </cell>
          <cell r="H786">
            <v>66</v>
          </cell>
          <cell r="I786">
            <v>0.75</v>
          </cell>
        </row>
        <row r="787">
          <cell r="D787" t="str">
            <v>9787560894591</v>
          </cell>
          <cell r="E787" t="str">
            <v>大学生安全教育</v>
          </cell>
          <cell r="F787" t="str">
            <v>胡仕坤，袁磊</v>
          </cell>
          <cell r="G787" t="str">
            <v>同济大学</v>
          </cell>
          <cell r="H787">
            <v>48</v>
          </cell>
          <cell r="I787">
            <v>0.75</v>
          </cell>
        </row>
        <row r="788">
          <cell r="D788" t="str">
            <v>9787117331449</v>
          </cell>
          <cell r="E788" t="str">
            <v>精神科护理学（第5版/本科护理/配增值）</v>
          </cell>
          <cell r="F788" t="str">
            <v>刘哲宁,杨芳宇</v>
          </cell>
          <cell r="G788" t="str">
            <v>人民卫生</v>
          </cell>
          <cell r="H788">
            <v>59</v>
          </cell>
          <cell r="I788">
            <v>0.75</v>
          </cell>
        </row>
        <row r="789">
          <cell r="D789" t="str">
            <v>9787040599022</v>
          </cell>
          <cell r="E789" t="str">
            <v>思想道德与法治（2023年版）</v>
          </cell>
          <cell r="F789" t="str">
            <v>本书编写组</v>
          </cell>
          <cell r="G789" t="str">
            <v>高等教育</v>
          </cell>
          <cell r="H789">
            <v>18</v>
          </cell>
          <cell r="I789">
            <v>1</v>
          </cell>
        </row>
        <row r="790">
          <cell r="D790" t="str">
            <v>9787030205940</v>
          </cell>
          <cell r="E790" t="str">
            <v>医疗器械注册与管理</v>
          </cell>
          <cell r="F790" t="str">
            <v>黄嘉华</v>
          </cell>
          <cell r="G790" t="str">
            <v>科学出版</v>
          </cell>
          <cell r="H790">
            <v>98</v>
          </cell>
          <cell r="I790">
            <v>0.75</v>
          </cell>
        </row>
        <row r="791">
          <cell r="D791" t="str">
            <v>9787111660064</v>
          </cell>
          <cell r="E791" t="str">
            <v>Animate CC 2018动画设计与制作</v>
          </cell>
          <cell r="F791" t="str">
            <v>龙虎</v>
          </cell>
          <cell r="G791" t="str">
            <v>机械工业</v>
          </cell>
          <cell r="H791">
            <v>55</v>
          </cell>
          <cell r="I791">
            <v>0.75</v>
          </cell>
        </row>
        <row r="792">
          <cell r="D792" t="str">
            <v>9787542962508</v>
          </cell>
          <cell r="E792" t="str">
            <v>新编会计学原理</v>
          </cell>
          <cell r="F792" t="str">
            <v>李海波, 蒋瑛, 主编</v>
          </cell>
          <cell r="G792" t="str">
            <v>立信会计</v>
          </cell>
          <cell r="H792">
            <v>45</v>
          </cell>
          <cell r="I792">
            <v>0.75</v>
          </cell>
        </row>
        <row r="793">
          <cell r="D793" t="str">
            <v>9787117328074</v>
          </cell>
          <cell r="E793" t="str">
            <v>护士人文修养（第3版）</v>
          </cell>
          <cell r="F793" t="str">
            <v>史瑞芬 刘义兰,翟惠敏</v>
          </cell>
          <cell r="G793" t="str">
            <v>人民卫生</v>
          </cell>
          <cell r="H793">
            <v>55</v>
          </cell>
          <cell r="I793">
            <v>0.75</v>
          </cell>
        </row>
        <row r="794">
          <cell r="D794" t="str">
            <v>9787117328296</v>
          </cell>
          <cell r="E794" t="str">
            <v>中医护理学（ 第5版/本科护理/配增值）七轮</v>
          </cell>
          <cell r="F794" t="str">
            <v>孙秋华</v>
          </cell>
          <cell r="G794" t="str">
            <v>人民卫生</v>
          </cell>
          <cell r="H794">
            <v>59</v>
          </cell>
          <cell r="I794">
            <v>0.75</v>
          </cell>
        </row>
        <row r="795">
          <cell r="D795" t="str">
            <v>9787040610536</v>
          </cell>
          <cell r="E795" t="str">
            <v>习近平新时代中国特色社会主义思想概论（2023版）</v>
          </cell>
          <cell r="F795" t="str">
            <v>本书编写组</v>
          </cell>
          <cell r="G795" t="str">
            <v>高等教育</v>
          </cell>
          <cell r="H795">
            <v>26</v>
          </cell>
          <cell r="I795">
            <v>1</v>
          </cell>
        </row>
        <row r="796">
          <cell r="D796" t="str">
            <v>9787117324724</v>
          </cell>
          <cell r="E796" t="str">
            <v>外科护理学（第7版/本科护理/配增值）七轮</v>
          </cell>
          <cell r="F796" t="str">
            <v>李乐之,路潜</v>
          </cell>
          <cell r="G796" t="str">
            <v>人民卫生</v>
          </cell>
          <cell r="H796">
            <v>98</v>
          </cell>
          <cell r="I796">
            <v>0.75</v>
          </cell>
        </row>
        <row r="797">
          <cell r="D797" t="str">
            <v>9787115523242</v>
          </cell>
          <cell r="E797" t="str">
            <v>HTML5+CSS3网页设计与制作</v>
          </cell>
          <cell r="F797" t="str">
            <v>黑马程序员</v>
          </cell>
          <cell r="G797" t="str">
            <v>人民邮电</v>
          </cell>
          <cell r="H797">
            <v>59.8</v>
          </cell>
          <cell r="I797">
            <v>0.75</v>
          </cell>
        </row>
        <row r="798">
          <cell r="D798" t="str">
            <v>9787117327381</v>
          </cell>
          <cell r="E798" t="str">
            <v>老年护理学（第5版/本科护理/配增值）七轮</v>
          </cell>
          <cell r="F798" t="str">
            <v>胡秀英,肖惠敏</v>
          </cell>
          <cell r="G798" t="str">
            <v>人民卫生</v>
          </cell>
          <cell r="H798">
            <v>59</v>
          </cell>
          <cell r="I798">
            <v>0.75</v>
          </cell>
        </row>
        <row r="799">
          <cell r="D799" t="str">
            <v>9787117302487</v>
          </cell>
          <cell r="E799" t="str">
            <v>医学影像设备学(第4版/高职影像/配增值)</v>
          </cell>
          <cell r="F799" t="str">
            <v>黄祥国、李燕</v>
          </cell>
          <cell r="G799" t="str">
            <v>人民卫生</v>
          </cell>
          <cell r="H799">
            <v>58</v>
          </cell>
          <cell r="I799">
            <v>0.75</v>
          </cell>
        </row>
        <row r="800">
          <cell r="D800" t="str">
            <v>9787560893501</v>
          </cell>
          <cell r="E800" t="str">
            <v>美好前程-大学生创新创业教育</v>
          </cell>
          <cell r="F800" t="str">
            <v>梁莹</v>
          </cell>
          <cell r="G800" t="str">
            <v>同济大学</v>
          </cell>
          <cell r="H800">
            <v>45</v>
          </cell>
          <cell r="I800">
            <v>0.75</v>
          </cell>
        </row>
        <row r="801">
          <cell r="D801" t="str">
            <v>1674-6783</v>
          </cell>
          <cell r="E801" t="str">
            <v>时事报告大学生版（2023-2024学年度/上学期/高校形势与政策课专用）</v>
          </cell>
          <cell r="F801" t="str">
            <v>本书编写组</v>
          </cell>
          <cell r="G801" t="str">
            <v>时事报告</v>
          </cell>
          <cell r="H801">
            <v>20</v>
          </cell>
          <cell r="I801">
            <v>0.75</v>
          </cell>
        </row>
        <row r="802">
          <cell r="D802" t="str">
            <v>9787117322713</v>
          </cell>
          <cell r="E802" t="str">
            <v>助听器验配师 专业技能（第2版/配增值）</v>
          </cell>
          <cell r="F802" t="str">
            <v>张华</v>
          </cell>
          <cell r="G802" t="str">
            <v>人民卫生</v>
          </cell>
          <cell r="H802">
            <v>110</v>
          </cell>
          <cell r="I802">
            <v>0.75</v>
          </cell>
        </row>
        <row r="803">
          <cell r="D803" t="str">
            <v>9787117328685</v>
          </cell>
          <cell r="E803" t="str">
            <v>护理伦理学（第3版/本科护理/配增值）</v>
          </cell>
          <cell r="F803" t="str">
            <v>刘俊荣,范宇莹</v>
          </cell>
          <cell r="G803" t="str">
            <v>人民卫生</v>
          </cell>
          <cell r="H803">
            <v>55</v>
          </cell>
          <cell r="I803">
            <v>0.75</v>
          </cell>
        </row>
        <row r="804">
          <cell r="D804" t="str">
            <v>9787117324366</v>
          </cell>
          <cell r="E804" t="str">
            <v>儿科护理学 （第7版/本科护理/配增值）七轮</v>
          </cell>
          <cell r="F804" t="str">
            <v>崔焱,张玉侠</v>
          </cell>
          <cell r="G804" t="str">
            <v>人民卫生</v>
          </cell>
          <cell r="H804">
            <v>88</v>
          </cell>
          <cell r="I804">
            <v>0.75</v>
          </cell>
        </row>
        <row r="805">
          <cell r="D805" t="str">
            <v>9787117328128</v>
          </cell>
          <cell r="E805" t="str">
            <v>妇产科护理学（第7版/本科护理/配增值）七轮</v>
          </cell>
          <cell r="F805" t="str">
            <v>安力彬、陆虹</v>
          </cell>
          <cell r="G805" t="str">
            <v>人民卫生</v>
          </cell>
          <cell r="H805">
            <v>79</v>
          </cell>
          <cell r="I805">
            <v>0.75</v>
          </cell>
        </row>
        <row r="806">
          <cell r="D806" t="str">
            <v>9787571409517</v>
          </cell>
          <cell r="E806" t="str">
            <v>口腔固定修复工艺技术（第2版）</v>
          </cell>
          <cell r="F806" t="str">
            <v>蒋菁</v>
          </cell>
          <cell r="G806" t="str">
            <v>北京科技</v>
          </cell>
          <cell r="H806">
            <v>68</v>
          </cell>
          <cell r="I806">
            <v>0.75</v>
          </cell>
        </row>
        <row r="807">
          <cell r="D807" t="str">
            <v>9787513268677</v>
          </cell>
          <cell r="E807" t="str">
            <v>中医学概论——全国中医药行业高等教育“十四五”规划教材</v>
          </cell>
          <cell r="F807" t="str">
            <v>储全根, 胡志希</v>
          </cell>
          <cell r="G807" t="str">
            <v>中医药</v>
          </cell>
          <cell r="H807">
            <v>90</v>
          </cell>
          <cell r="I807">
            <v>0.75</v>
          </cell>
        </row>
        <row r="808">
          <cell r="D808" t="str">
            <v>9787030611970</v>
          </cell>
          <cell r="E808" t="str">
            <v>细胞生物学</v>
          </cell>
          <cell r="F808" t="str">
            <v>梁卫红, 主编</v>
          </cell>
          <cell r="G808" t="str">
            <v>科学出版</v>
          </cell>
          <cell r="H808">
            <v>79</v>
          </cell>
          <cell r="I808">
            <v>0.75</v>
          </cell>
        </row>
        <row r="809">
          <cell r="D809" t="str">
            <v>9787117266031</v>
          </cell>
          <cell r="E809" t="str">
            <v>医学微生物学（第9版/本科临床/配增值）（九轮）</v>
          </cell>
          <cell r="F809" t="str">
            <v>李凡、徐志凯</v>
          </cell>
          <cell r="G809" t="str">
            <v>人民卫生</v>
          </cell>
          <cell r="H809">
            <v>62</v>
          </cell>
          <cell r="I809">
            <v>0.75</v>
          </cell>
        </row>
        <row r="810">
          <cell r="D810" t="str">
            <v>9787040587364</v>
          </cell>
          <cell r="E810" t="str">
            <v>复变函数与积分变换（第4版）</v>
          </cell>
          <cell r="F810" t="str">
            <v>苏变萍、陈东立</v>
          </cell>
          <cell r="G810" t="str">
            <v>高等教育</v>
          </cell>
          <cell r="H810">
            <v>45</v>
          </cell>
          <cell r="I810">
            <v>0.78</v>
          </cell>
        </row>
        <row r="811">
          <cell r="D811" t="str">
            <v>9787117329804</v>
          </cell>
          <cell r="E811" t="str">
            <v>口腔疾病概要（第4版/中职口腔/配增值）</v>
          </cell>
          <cell r="F811" t="str">
            <v>葛秋云,杨利伟</v>
          </cell>
          <cell r="G811" t="str">
            <v>人民卫生</v>
          </cell>
          <cell r="H811">
            <v>42</v>
          </cell>
          <cell r="I811">
            <v>0.75</v>
          </cell>
        </row>
        <row r="812">
          <cell r="D812" t="str">
            <v>9787566206046</v>
          </cell>
          <cell r="E812" t="str">
            <v>医学细胞生物学实验指导（杨保胜、丰慧根）</v>
          </cell>
          <cell r="F812" t="str">
            <v>杨保胜、丰慧根</v>
          </cell>
          <cell r="G812" t="str">
            <v>四军大</v>
          </cell>
          <cell r="H812">
            <v>33</v>
          </cell>
          <cell r="I812">
            <v>0.75</v>
          </cell>
        </row>
        <row r="813">
          <cell r="D813" t="str">
            <v>9787117247498</v>
          </cell>
          <cell r="E813" t="str">
            <v>视觉神经生理学（第3版/本科眼视光专业/配增值）</v>
          </cell>
          <cell r="F813" t="str">
            <v>刘晓玲</v>
          </cell>
          <cell r="G813" t="str">
            <v>人民卫生</v>
          </cell>
          <cell r="H813">
            <v>48</v>
          </cell>
          <cell r="I813">
            <v>0.75</v>
          </cell>
        </row>
        <row r="814">
          <cell r="D814" t="str">
            <v>9787117333511</v>
          </cell>
          <cell r="E814" t="str">
            <v>基础护理学（第7版/本科护理/配增值）七轮</v>
          </cell>
          <cell r="F814" t="str">
            <v>李小寒,尚少梅</v>
          </cell>
          <cell r="G814" t="str">
            <v>人民卫生</v>
          </cell>
          <cell r="H814">
            <v>92</v>
          </cell>
          <cell r="I814">
            <v>0.75</v>
          </cell>
        </row>
        <row r="815">
          <cell r="D815" t="str">
            <v>9787111609407</v>
          </cell>
          <cell r="E815" t="str">
            <v>机械设计基础（少学时）（第6版）</v>
          </cell>
          <cell r="F815" t="str">
            <v>王喆，刘美华</v>
          </cell>
          <cell r="G815" t="str">
            <v>机械工业</v>
          </cell>
          <cell r="H815">
            <v>49.8</v>
          </cell>
          <cell r="I815">
            <v>0.75</v>
          </cell>
        </row>
        <row r="816">
          <cell r="D816" t="str">
            <v>9787519205942</v>
          </cell>
          <cell r="E816" t="str">
            <v>临床营养学（第2版）</v>
          </cell>
          <cell r="F816" t="str">
            <v/>
          </cell>
          <cell r="G816" t="str">
            <v>西安世图</v>
          </cell>
          <cell r="H816">
            <v>49.5</v>
          </cell>
          <cell r="I816">
            <v>0.75</v>
          </cell>
        </row>
        <row r="817">
          <cell r="D817" t="str">
            <v>9787117266604</v>
          </cell>
          <cell r="E817" t="str">
            <v>人体寄生虫学（第9版/本科临床/配增值）（九轮）</v>
          </cell>
          <cell r="F817" t="str">
            <v>诸欣平，苏川</v>
          </cell>
          <cell r="G817" t="str">
            <v>人民卫生</v>
          </cell>
          <cell r="H817">
            <v>56</v>
          </cell>
          <cell r="I817">
            <v>0.75</v>
          </cell>
        </row>
        <row r="818">
          <cell r="D818" t="str">
            <v>9787117223737</v>
          </cell>
          <cell r="E818" t="str">
            <v>药学分子生物学（第5版/本科药学/配增值）</v>
          </cell>
          <cell r="F818" t="str">
            <v>张景海</v>
          </cell>
          <cell r="G818" t="str">
            <v>人民卫生</v>
          </cell>
          <cell r="H818">
            <v>42</v>
          </cell>
          <cell r="I818">
            <v>0.75</v>
          </cell>
        </row>
        <row r="819">
          <cell r="D819" t="str">
            <v>9787117292511</v>
          </cell>
          <cell r="E819" t="str">
            <v>口腔固定修复工艺技术（第4版/配增值）</v>
          </cell>
          <cell r="F819" t="str">
            <v>李长义,任旭</v>
          </cell>
          <cell r="G819" t="str">
            <v>人民卫生</v>
          </cell>
          <cell r="H819">
            <v>70</v>
          </cell>
          <cell r="I819">
            <v>0.75</v>
          </cell>
        </row>
        <row r="820">
          <cell r="D820" t="str">
            <v>9787122404916</v>
          </cell>
          <cell r="E820" t="str">
            <v>化工原理（第四版）</v>
          </cell>
          <cell r="F820" t="str">
            <v/>
          </cell>
          <cell r="G820" t="str">
            <v>化学工业</v>
          </cell>
          <cell r="H820">
            <v>49</v>
          </cell>
          <cell r="I820">
            <v>0.75</v>
          </cell>
        </row>
        <row r="821">
          <cell r="D821" t="str">
            <v>9787117293747</v>
          </cell>
          <cell r="E821" t="str">
            <v>口腔预防医学（第7版）（第8轮口腔本科规划教材配网络增值服务）</v>
          </cell>
          <cell r="F821" t="str">
            <v>冯希平</v>
          </cell>
          <cell r="G821" t="str">
            <v>人民卫生</v>
          </cell>
          <cell r="H821">
            <v>55</v>
          </cell>
          <cell r="I821">
            <v>0.75</v>
          </cell>
        </row>
        <row r="822">
          <cell r="D822" t="str">
            <v>9787300151649</v>
          </cell>
          <cell r="E822" t="str">
            <v>公共经济学(第3版)(21世纪公共管理系列教材)</v>
          </cell>
          <cell r="F822" t="str">
            <v>高培勇</v>
          </cell>
          <cell r="G822" t="str">
            <v>中国人大</v>
          </cell>
          <cell r="H822">
            <v>48</v>
          </cell>
          <cell r="I822">
            <v>0.75</v>
          </cell>
        </row>
        <row r="823">
          <cell r="D823" t="str">
            <v>9787030463371</v>
          </cell>
          <cell r="E823" t="str">
            <v>普通生物化学(第2版)/王林嵩</v>
          </cell>
          <cell r="F823" t="str">
            <v>王林嵩</v>
          </cell>
          <cell r="G823" t="str">
            <v>科学出版</v>
          </cell>
          <cell r="H823">
            <v>88</v>
          </cell>
          <cell r="I823">
            <v>0.75</v>
          </cell>
        </row>
        <row r="824">
          <cell r="D824" t="str">
            <v>9787117337458</v>
          </cell>
          <cell r="E824" t="str">
            <v>物理化学（第9版/本科药学/配增值）</v>
          </cell>
          <cell r="F824" t="str">
            <v>崔黎丽</v>
          </cell>
          <cell r="G824" t="str">
            <v>人民卫生</v>
          </cell>
          <cell r="H824">
            <v>76</v>
          </cell>
          <cell r="I824">
            <v>0.75</v>
          </cell>
        </row>
        <row r="825">
          <cell r="D825" t="str">
            <v>9787560864297</v>
          </cell>
          <cell r="E825" t="str">
            <v>有源医疗器械检测与评价</v>
          </cell>
          <cell r="F825" t="str">
            <v>张东衡</v>
          </cell>
          <cell r="G825" t="str">
            <v>同济大学</v>
          </cell>
          <cell r="H825">
            <v>49</v>
          </cell>
          <cell r="I825">
            <v>0.75</v>
          </cell>
        </row>
        <row r="826">
          <cell r="D826" t="str">
            <v>9787030639394</v>
          </cell>
          <cell r="E826" t="str">
            <v>人体解剖学（英文改编版）</v>
          </cell>
          <cell r="F826" t="str">
            <v>刘学政</v>
          </cell>
          <cell r="G826" t="str">
            <v>科学出版</v>
          </cell>
          <cell r="H826">
            <v>298</v>
          </cell>
          <cell r="I826">
            <v>0.75</v>
          </cell>
        </row>
        <row r="827">
          <cell r="D827" t="str">
            <v>9787040550450</v>
          </cell>
          <cell r="E827" t="str">
            <v>单片机原理及接口技术（第3版）</v>
          </cell>
          <cell r="F827" t="str">
            <v>李全利、仲伟峰</v>
          </cell>
          <cell r="G827" t="str">
            <v>高等教育</v>
          </cell>
          <cell r="H827">
            <v>51</v>
          </cell>
          <cell r="I827">
            <v>0.78</v>
          </cell>
        </row>
        <row r="828">
          <cell r="D828" t="str">
            <v>9787117244282</v>
          </cell>
          <cell r="E828" t="str">
            <v>卫生经济学（第4版/本科预防/配增值）</v>
          </cell>
          <cell r="F828" t="str">
            <v>陈文, 主编</v>
          </cell>
          <cell r="G828" t="str">
            <v>人民卫生</v>
          </cell>
          <cell r="H828">
            <v>72</v>
          </cell>
          <cell r="I828">
            <v>0.75</v>
          </cell>
        </row>
        <row r="829">
          <cell r="D829" t="str">
            <v>9787117266765</v>
          </cell>
          <cell r="E829" t="str">
            <v>医学统计学（第7版/本科临床/配增值）九轮</v>
          </cell>
          <cell r="F829" t="str">
            <v>李康、贺佳</v>
          </cell>
          <cell r="G829" t="str">
            <v>人民卫生</v>
          </cell>
          <cell r="H829">
            <v>49</v>
          </cell>
          <cell r="I829">
            <v>0.75</v>
          </cell>
        </row>
        <row r="830">
          <cell r="D830" t="str">
            <v>9787117160650</v>
          </cell>
          <cell r="E830" t="str">
            <v>基础医学概要（三）（第2版/包销）</v>
          </cell>
          <cell r="F830" t="str">
            <v>何群力等</v>
          </cell>
          <cell r="G830" t="str">
            <v>人民卫生</v>
          </cell>
          <cell r="H830">
            <v>62</v>
          </cell>
          <cell r="I830">
            <v>0.75</v>
          </cell>
        </row>
        <row r="831">
          <cell r="D831" t="str">
            <v>9787040521979</v>
          </cell>
          <cell r="E831" t="str">
            <v>微生物学教程（第4版）</v>
          </cell>
          <cell r="F831" t="str">
            <v>周德庆, 编著</v>
          </cell>
          <cell r="G831" t="str">
            <v>高等教育</v>
          </cell>
          <cell r="H831">
            <v>52</v>
          </cell>
          <cell r="I831">
            <v>0.78</v>
          </cell>
        </row>
        <row r="832">
          <cell r="D832" t="str">
            <v>9787115526090</v>
          </cell>
          <cell r="E832" t="str">
            <v>Hadoop数据仓库实战</v>
          </cell>
          <cell r="F832" t="str">
            <v>肖睿 兰伟</v>
          </cell>
          <cell r="G832" t="str">
            <v>人民邮电</v>
          </cell>
          <cell r="H832">
            <v>52</v>
          </cell>
          <cell r="I832">
            <v>0.75</v>
          </cell>
        </row>
        <row r="833">
          <cell r="D833" t="str">
            <v>9787302481447</v>
          </cell>
          <cell r="E833" t="str">
            <v>C程序设计（第五版）</v>
          </cell>
          <cell r="F833" t="str">
            <v>谭浩强, 著</v>
          </cell>
          <cell r="G833" t="str">
            <v>清华大学</v>
          </cell>
          <cell r="H833">
            <v>59.9</v>
          </cell>
          <cell r="I833">
            <v>0.75</v>
          </cell>
        </row>
        <row r="834">
          <cell r="D834" t="str">
            <v>9787117216210</v>
          </cell>
          <cell r="E834" t="str">
            <v>临床医学概要（本科检验技术/配增值）</v>
          </cell>
          <cell r="F834" t="str">
            <v>陈尔真 刘成玉</v>
          </cell>
          <cell r="G834" t="str">
            <v>人民卫生</v>
          </cell>
          <cell r="H834">
            <v>96</v>
          </cell>
          <cell r="I834">
            <v>0.75</v>
          </cell>
        </row>
        <row r="835">
          <cell r="D835" t="str">
            <v>9787117330046</v>
          </cell>
          <cell r="E835" t="str">
            <v>护理研究（第6版/本科护理/配增值）七轮</v>
          </cell>
          <cell r="F835" t="str">
            <v>胡雁,王志稳</v>
          </cell>
          <cell r="G835" t="str">
            <v>人民卫生</v>
          </cell>
          <cell r="H835">
            <v>68</v>
          </cell>
          <cell r="I835">
            <v>0.75</v>
          </cell>
        </row>
        <row r="836">
          <cell r="D836" t="str">
            <v>9787117266802</v>
          </cell>
          <cell r="E836" t="str">
            <v>医学文献检索与论文写作（第5版/本科临床/配增值）（九轮）</v>
          </cell>
          <cell r="F836" t="str">
            <v>郭继军</v>
          </cell>
          <cell r="G836" t="str">
            <v>人民卫生</v>
          </cell>
          <cell r="H836">
            <v>42</v>
          </cell>
          <cell r="I836">
            <v>0.75</v>
          </cell>
        </row>
        <row r="837">
          <cell r="D837" t="str">
            <v>9787117221450</v>
          </cell>
          <cell r="E837" t="str">
            <v>医学机能学(创新教材/包销)</v>
          </cell>
          <cell r="F837" t="str">
            <v>李东亮,陈正跃</v>
          </cell>
          <cell r="G837" t="str">
            <v>人民卫生</v>
          </cell>
          <cell r="H837">
            <v>59</v>
          </cell>
          <cell r="I837">
            <v>0.75</v>
          </cell>
        </row>
        <row r="838">
          <cell r="D838" t="str">
            <v>9787040490220</v>
          </cell>
          <cell r="E838" t="str">
            <v>微生物学实验(第5版)</v>
          </cell>
          <cell r="F838" t="str">
            <v>沈萍, 陈向东, 主编</v>
          </cell>
          <cell r="G838" t="str">
            <v>高等教育</v>
          </cell>
          <cell r="H838">
            <v>32</v>
          </cell>
          <cell r="I838">
            <v>0.78</v>
          </cell>
        </row>
        <row r="839">
          <cell r="D839" t="str">
            <v>9787040555448</v>
          </cell>
          <cell r="E839" t="str">
            <v>离散数学（第2版）</v>
          </cell>
          <cell r="F839" t="str">
            <v>罗熊、谢永红、刘宏岚</v>
          </cell>
          <cell r="G839" t="str">
            <v>高等教育</v>
          </cell>
          <cell r="H839">
            <v>54</v>
          </cell>
          <cell r="I839">
            <v>0.78</v>
          </cell>
        </row>
        <row r="840">
          <cell r="D840" t="str">
            <v>9787523205693</v>
          </cell>
          <cell r="E840" t="str">
            <v>病理学与病理生理学实验教程</v>
          </cell>
          <cell r="F840" t="str">
            <v>丁运良</v>
          </cell>
          <cell r="G840" t="str">
            <v>世界图书</v>
          </cell>
          <cell r="H840">
            <v>39</v>
          </cell>
          <cell r="I840">
            <v>0.75</v>
          </cell>
        </row>
        <row r="841">
          <cell r="D841" t="str">
            <v>9787117309912</v>
          </cell>
          <cell r="E841" t="str">
            <v>口腔设备学(第2版/配增值)</v>
          </cell>
          <cell r="F841" t="str">
            <v>李新春</v>
          </cell>
          <cell r="G841" t="str">
            <v>人民卫生</v>
          </cell>
          <cell r="H841">
            <v>35</v>
          </cell>
          <cell r="I841">
            <v>0.75</v>
          </cell>
        </row>
        <row r="842">
          <cell r="D842" t="str">
            <v>9787117328678</v>
          </cell>
          <cell r="E842" t="str">
            <v>护理管理学（第5版/本科护理/配增值）七轮</v>
          </cell>
          <cell r="F842" t="str">
            <v>吴欣娟,王艳梅</v>
          </cell>
          <cell r="G842" t="str">
            <v>人民卫生</v>
          </cell>
          <cell r="H842">
            <v>59</v>
          </cell>
          <cell r="I842">
            <v>0.75</v>
          </cell>
        </row>
        <row r="843">
          <cell r="D843" t="str">
            <v>9787117263757</v>
          </cell>
          <cell r="E843" t="str">
            <v>医学影像学 (第8版/本科临床/配增值）（九轮）</v>
          </cell>
          <cell r="F843" t="str">
            <v>徐克、龚启勇、韩萍</v>
          </cell>
          <cell r="G843" t="str">
            <v>人民卫生</v>
          </cell>
          <cell r="H843">
            <v>72</v>
          </cell>
          <cell r="I843">
            <v>0.75</v>
          </cell>
        </row>
        <row r="844">
          <cell r="D844" t="str">
            <v>9787302616221</v>
          </cell>
          <cell r="E844" t="str">
            <v>病原生物学与免疫学实验教程</v>
          </cell>
          <cell r="F844" t="str">
            <v>谢永生  何群力</v>
          </cell>
          <cell r="G844" t="str">
            <v>清华大学</v>
          </cell>
          <cell r="H844">
            <v>59</v>
          </cell>
          <cell r="I844">
            <v>0.75</v>
          </cell>
        </row>
        <row r="845">
          <cell r="D845" t="str">
            <v>9787040522068</v>
          </cell>
          <cell r="E845" t="str">
            <v>组织行为学</v>
          </cell>
          <cell r="F845" t="str">
            <v>《组织行为学》编写组</v>
          </cell>
          <cell r="G845" t="str">
            <v>高等教育</v>
          </cell>
          <cell r="H845">
            <v>38</v>
          </cell>
          <cell r="I845">
            <v>0.78</v>
          </cell>
        </row>
        <row r="846">
          <cell r="D846" t="str">
            <v>9787117292528</v>
          </cell>
          <cell r="E846" t="str">
            <v>全口义齿工艺技术（第4版/配增值）</v>
          </cell>
          <cell r="F846" t="str">
            <v>蒋菁 赵军</v>
          </cell>
          <cell r="G846" t="str">
            <v>人民卫生</v>
          </cell>
          <cell r="H846">
            <v>65</v>
          </cell>
          <cell r="I846">
            <v>0.75</v>
          </cell>
        </row>
        <row r="847">
          <cell r="D847" t="str">
            <v>9787500940449</v>
          </cell>
          <cell r="E847" t="str">
            <v>运动生理学</v>
          </cell>
          <cell r="F847" t="str">
            <v>王瑞元/苏全生</v>
          </cell>
          <cell r="G847" t="str">
            <v>人民体育</v>
          </cell>
          <cell r="H847">
            <v>75</v>
          </cell>
          <cell r="I847">
            <v>0.75</v>
          </cell>
        </row>
        <row r="848">
          <cell r="D848" t="str">
            <v>9787117337779</v>
          </cell>
          <cell r="E848" t="str">
            <v>药事管理学（第7版/本科药学/配增值）</v>
          </cell>
          <cell r="F848" t="str">
            <v>冯变玲</v>
          </cell>
          <cell r="G848" t="str">
            <v>人民卫生</v>
          </cell>
          <cell r="H848">
            <v>85</v>
          </cell>
          <cell r="I848">
            <v>0.75</v>
          </cell>
        </row>
        <row r="849">
          <cell r="D849" t="str">
            <v>9787565919039</v>
          </cell>
          <cell r="E849" t="str">
            <v>预防医学(第4版)</v>
          </cell>
          <cell r="F849" t="str">
            <v>王培玉, 袁聚祥, 马骏, 主编</v>
          </cell>
          <cell r="G849" t="str">
            <v>北医大</v>
          </cell>
          <cell r="H849">
            <v>58</v>
          </cell>
          <cell r="I849">
            <v>0.75</v>
          </cell>
        </row>
        <row r="850">
          <cell r="D850" t="str">
            <v>9787302023685</v>
          </cell>
          <cell r="E850" t="str">
            <v>数据结构(C语言版)</v>
          </cell>
          <cell r="F850" t="str">
            <v>严蔚敏,吴伟民</v>
          </cell>
          <cell r="G850" t="str">
            <v>清华大学</v>
          </cell>
          <cell r="H850">
            <v>45</v>
          </cell>
          <cell r="I850">
            <v>0.75</v>
          </cell>
        </row>
        <row r="851">
          <cell r="D851" t="str">
            <v>9787117266772</v>
          </cell>
          <cell r="E851" t="str">
            <v>医学伦理学（第5版/本科临床/配增值）（九轮）</v>
          </cell>
          <cell r="F851" t="str">
            <v>王明旭、赵明杰</v>
          </cell>
          <cell r="G851" t="str">
            <v>人民卫生</v>
          </cell>
          <cell r="H851">
            <v>42</v>
          </cell>
          <cell r="I851">
            <v>0.75</v>
          </cell>
        </row>
        <row r="852">
          <cell r="D852" t="str">
            <v>9787040492224</v>
          </cell>
          <cell r="E852" t="str">
            <v>数学模型（第5版）</v>
          </cell>
          <cell r="F852" t="str">
            <v>姜启源、谢金星、叶俊</v>
          </cell>
          <cell r="G852" t="str">
            <v>高等教育</v>
          </cell>
          <cell r="H852">
            <v>56</v>
          </cell>
          <cell r="I852">
            <v>0.78</v>
          </cell>
        </row>
        <row r="853">
          <cell r="D853" t="str">
            <v>9787302629528</v>
          </cell>
          <cell r="E853" t="str">
            <v>MySQL 8.0数据库原理与应用（普通高校本科计算机专业特色教材·数据库）</v>
          </cell>
          <cell r="F853" t="str">
            <v>吕凯、曹冬雪</v>
          </cell>
          <cell r="G853" t="str">
            <v>清华大学</v>
          </cell>
          <cell r="H853">
            <v>59</v>
          </cell>
          <cell r="I853">
            <v>0.75</v>
          </cell>
        </row>
        <row r="854">
          <cell r="D854" t="str">
            <v>9787040178876</v>
          </cell>
          <cell r="E854" t="str">
            <v>医学遗传与优生（王学民）</v>
          </cell>
          <cell r="F854" t="str">
            <v/>
          </cell>
          <cell r="G854" t="str">
            <v>高等教育</v>
          </cell>
          <cell r="H854">
            <v>15.9</v>
          </cell>
          <cell r="I854">
            <v>0.78</v>
          </cell>
        </row>
        <row r="855">
          <cell r="D855" t="str">
            <v>9787117164061</v>
          </cell>
          <cell r="E855" t="str">
            <v>基础医学概要（四）（第2版/创新教材）</v>
          </cell>
          <cell r="F855" t="str">
            <v>杨宝峰</v>
          </cell>
          <cell r="G855" t="str">
            <v>人民卫生</v>
          </cell>
          <cell r="H855">
            <v>60</v>
          </cell>
          <cell r="I855">
            <v>0.75</v>
          </cell>
        </row>
        <row r="856">
          <cell r="D856" t="str">
            <v>9787117247726</v>
          </cell>
          <cell r="E856" t="str">
            <v>眼视光学理论和方法（第3版/本科配增值）</v>
          </cell>
          <cell r="F856" t="str">
            <v>瞿佳, 主编</v>
          </cell>
          <cell r="G856" t="str">
            <v>人民卫生</v>
          </cell>
          <cell r="H856">
            <v>56</v>
          </cell>
          <cell r="I856">
            <v>0.75</v>
          </cell>
        </row>
        <row r="857">
          <cell r="D857" t="str">
            <v>9787040573640</v>
          </cell>
          <cell r="E857" t="str">
            <v>模拟电子技术基础简明教程（第4版）</v>
          </cell>
          <cell r="F857" t="str">
            <v>杨素行主编 杜湘瑜副主编</v>
          </cell>
          <cell r="G857" t="str">
            <v>高等教育</v>
          </cell>
          <cell r="H857">
            <v>61</v>
          </cell>
          <cell r="I857">
            <v>0.78</v>
          </cell>
        </row>
        <row r="858">
          <cell r="D858" t="str">
            <v>9787117164078</v>
          </cell>
          <cell r="E858" t="str">
            <v>基础医学概要（二）（第2版/创新教材/3000）</v>
          </cell>
          <cell r="F858" t="str">
            <v>李东亮 等</v>
          </cell>
          <cell r="G858" t="str">
            <v>人民卫生</v>
          </cell>
          <cell r="H858">
            <v>50</v>
          </cell>
          <cell r="I858">
            <v>0.75</v>
          </cell>
        </row>
        <row r="859">
          <cell r="D859" t="str">
            <v>9787117266598</v>
          </cell>
          <cell r="E859" t="str">
            <v>生理学(第9版本科临床/配增值)（九轮）</v>
          </cell>
          <cell r="F859" t="str">
            <v>王庭槐</v>
          </cell>
          <cell r="G859" t="str">
            <v>人民卫生</v>
          </cell>
          <cell r="H859">
            <v>75</v>
          </cell>
          <cell r="I859">
            <v>0.75</v>
          </cell>
        </row>
        <row r="860">
          <cell r="D860" t="str">
            <v>9787564236076</v>
          </cell>
          <cell r="E860" t="str">
            <v>医疗产品导论</v>
          </cell>
          <cell r="F860" t="str">
            <v>孙怀远, 主编</v>
          </cell>
          <cell r="G860" t="str">
            <v>上海财大</v>
          </cell>
          <cell r="H860">
            <v>69</v>
          </cell>
          <cell r="I860">
            <v>0.75</v>
          </cell>
        </row>
        <row r="861">
          <cell r="D861" t="str">
            <v>9787117284004</v>
          </cell>
          <cell r="E861" t="str">
            <v>口腔材料学（第6版）（第8轮口腔本科规划教材配网络增值服务）</v>
          </cell>
          <cell r="F861" t="str">
            <v>赵信义</v>
          </cell>
          <cell r="G861" t="str">
            <v>人民卫生</v>
          </cell>
          <cell r="H861">
            <v>58</v>
          </cell>
          <cell r="I861">
            <v>0.75</v>
          </cell>
        </row>
        <row r="862">
          <cell r="D862" t="str">
            <v>9787117221313</v>
          </cell>
          <cell r="E862" t="str">
            <v>医学机能学实验(创新教材)</v>
          </cell>
          <cell r="F862" t="str">
            <v>李东亮,陈正跃</v>
          </cell>
          <cell r="G862" t="str">
            <v>人民卫生</v>
          </cell>
          <cell r="H862">
            <v>15</v>
          </cell>
          <cell r="I862">
            <v>0.75</v>
          </cell>
        </row>
        <row r="863">
          <cell r="D863" t="str">
            <v>9787030377586</v>
          </cell>
          <cell r="E863" t="str">
            <v>生物化学实验（第2版王林嵩）</v>
          </cell>
          <cell r="F863" t="str">
            <v/>
          </cell>
          <cell r="G863" t="str">
            <v>科学出版</v>
          </cell>
          <cell r="H863">
            <v>39.799999999999997</v>
          </cell>
          <cell r="I863">
            <v>0.75</v>
          </cell>
        </row>
        <row r="864">
          <cell r="D864" t="str">
            <v>9787571409487</v>
          </cell>
          <cell r="E864" t="str">
            <v>全口义齿工艺技术（第2版）</v>
          </cell>
          <cell r="F864" t="str">
            <v>林欣</v>
          </cell>
          <cell r="G864" t="str">
            <v>北京科技</v>
          </cell>
          <cell r="H864">
            <v>68</v>
          </cell>
          <cell r="I864">
            <v>0.75</v>
          </cell>
        </row>
        <row r="865">
          <cell r="D865" t="str">
            <v>9787117331388</v>
          </cell>
          <cell r="E865" t="str">
            <v>药理学（第5版/本科护理/配增值）</v>
          </cell>
          <cell r="F865" t="str">
            <v>杨俊卿,陈立</v>
          </cell>
          <cell r="G865" t="str">
            <v>人民卫生</v>
          </cell>
          <cell r="H865">
            <v>89</v>
          </cell>
          <cell r="I865">
            <v>0.75</v>
          </cell>
        </row>
        <row r="866">
          <cell r="D866" t="str">
            <v>9787117266581</v>
          </cell>
          <cell r="E866" t="str">
            <v>局部解剖学(第9版/本科临床/配增值)（九轮）</v>
          </cell>
          <cell r="F866" t="str">
            <v>崔慧先、李瑞锡</v>
          </cell>
          <cell r="G866" t="str">
            <v>人民卫生</v>
          </cell>
          <cell r="H866">
            <v>75</v>
          </cell>
          <cell r="I866">
            <v>0.75</v>
          </cell>
        </row>
        <row r="867">
          <cell r="D867" t="str">
            <v>9787564553913</v>
          </cell>
          <cell r="E867" t="str">
            <v>基础护理实训教程（第2版）</v>
          </cell>
          <cell r="F867" t="str">
            <v>薛松梅, 主编</v>
          </cell>
          <cell r="G867" t="str">
            <v>郑州大学</v>
          </cell>
          <cell r="H867">
            <v>68</v>
          </cell>
          <cell r="I867">
            <v>0.75</v>
          </cell>
        </row>
        <row r="868">
          <cell r="D868" t="str">
            <v>9787302564263</v>
          </cell>
          <cell r="E868" t="str">
            <v>卫生法学</v>
          </cell>
          <cell r="F868" t="str">
            <v>邓利强、陈东明</v>
          </cell>
          <cell r="G868" t="str">
            <v>清华大学</v>
          </cell>
          <cell r="H868">
            <v>69</v>
          </cell>
          <cell r="I868">
            <v>0.75</v>
          </cell>
        </row>
        <row r="869">
          <cell r="D869" t="str">
            <v>9787302627401</v>
          </cell>
          <cell r="E869" t="str">
            <v>医学机能学实验教程</v>
          </cell>
          <cell r="F869" t="str">
            <v>张慧英</v>
          </cell>
          <cell r="G869" t="str">
            <v>清华大学</v>
          </cell>
          <cell r="H869">
            <v>59</v>
          </cell>
          <cell r="I869">
            <v>0.75</v>
          </cell>
        </row>
        <row r="870">
          <cell r="D870" t="str">
            <v>9787117263191</v>
          </cell>
          <cell r="E870" t="str">
            <v>医学免疫学（第7版/本科临床/配增值）（九轮）</v>
          </cell>
          <cell r="F870" t="str">
            <v>曹雪涛</v>
          </cell>
          <cell r="G870" t="str">
            <v>人民卫生</v>
          </cell>
          <cell r="H870">
            <v>66</v>
          </cell>
          <cell r="I870">
            <v>0.75</v>
          </cell>
        </row>
        <row r="871">
          <cell r="D871" t="str">
            <v>9787302627524</v>
          </cell>
          <cell r="E871" t="str">
            <v>医学生物化学实验教程</v>
          </cell>
          <cell r="F871" t="str">
            <v>杨全中, 王俐</v>
          </cell>
          <cell r="G871" t="str">
            <v>清华大学</v>
          </cell>
          <cell r="H871">
            <v>55</v>
          </cell>
          <cell r="I871">
            <v>0.75</v>
          </cell>
        </row>
        <row r="872">
          <cell r="D872" t="str">
            <v>9787301186640</v>
          </cell>
          <cell r="E872" t="str">
            <v>公共政策分析（第二版） 陈庆云</v>
          </cell>
          <cell r="F872" t="str">
            <v>陈庆云</v>
          </cell>
          <cell r="G872" t="str">
            <v>北京大学</v>
          </cell>
          <cell r="H872">
            <v>59</v>
          </cell>
          <cell r="I872">
            <v>0.75</v>
          </cell>
        </row>
        <row r="873">
          <cell r="D873" t="str">
            <v>9787117288033</v>
          </cell>
          <cell r="E873" t="str">
            <v>Basic Chemistry for Higher Medical Education基础化学（第2版/本科临床配教）</v>
          </cell>
          <cell r="F873" t="str">
            <v>傅迎、王兴坡</v>
          </cell>
          <cell r="G873" t="str">
            <v>人民卫生</v>
          </cell>
          <cell r="H873">
            <v>65</v>
          </cell>
          <cell r="I873">
            <v>0.75</v>
          </cell>
        </row>
        <row r="874">
          <cell r="D874" t="str">
            <v>9787117264389</v>
          </cell>
          <cell r="E874" t="str">
            <v>病理学（第9版/本科临床/配增值）（九轮）</v>
          </cell>
          <cell r="F874" t="str">
            <v>步宏、李一雷</v>
          </cell>
          <cell r="G874" t="str">
            <v>人民卫生</v>
          </cell>
          <cell r="H874">
            <v>88</v>
          </cell>
          <cell r="I874">
            <v>0.75</v>
          </cell>
        </row>
        <row r="875">
          <cell r="D875" t="str">
            <v>9787117266246</v>
          </cell>
          <cell r="E875" t="str">
            <v>生物化学与分子生物学(第9版/本科临床/配增值)（九轮）</v>
          </cell>
          <cell r="F875" t="str">
            <v>查锡良、周春燕、药立波</v>
          </cell>
          <cell r="G875" t="str">
            <v>人民卫生</v>
          </cell>
          <cell r="H875">
            <v>91</v>
          </cell>
          <cell r="I875">
            <v>0.75</v>
          </cell>
        </row>
        <row r="876">
          <cell r="D876" t="str">
            <v>9787117271509</v>
          </cell>
          <cell r="E876" t="str">
            <v>康复功能评定学（第3版/本科康复/配增值）</v>
          </cell>
          <cell r="F876" t="str">
            <v>王玉龙</v>
          </cell>
          <cell r="G876" t="str">
            <v>人民卫生</v>
          </cell>
          <cell r="H876">
            <v>99</v>
          </cell>
          <cell r="I876">
            <v>0.75</v>
          </cell>
        </row>
        <row r="877">
          <cell r="D877" t="str">
            <v>9787040444933</v>
          </cell>
          <cell r="E877" t="str">
            <v>数字电子技术基础(第六版)</v>
          </cell>
          <cell r="F877" t="str">
            <v>阎石</v>
          </cell>
          <cell r="G877" t="str">
            <v>高等教育</v>
          </cell>
          <cell r="H877">
            <v>54.4</v>
          </cell>
          <cell r="I877">
            <v>0.78</v>
          </cell>
        </row>
        <row r="878">
          <cell r="D878" t="str">
            <v>9787030425140</v>
          </cell>
          <cell r="E878" t="str">
            <v>医学物理学 英文版/中国科学院教材建设专家委员会规划教材、全国高等医药院校规划教材</v>
          </cell>
          <cell r="F878" t="str">
            <v>陈艳霞</v>
          </cell>
          <cell r="G878" t="str">
            <v>科学出版</v>
          </cell>
          <cell r="H878">
            <v>55</v>
          </cell>
          <cell r="I878">
            <v>0.75</v>
          </cell>
        </row>
        <row r="879">
          <cell r="D879" t="str">
            <v>9787302497677</v>
          </cell>
          <cell r="E879" t="str">
            <v>医学细胞生物学</v>
          </cell>
          <cell r="F879" t="str">
            <v>(美) 史蒂文·R.古德曼 (Steven R.Goodman) , 著</v>
          </cell>
          <cell r="G879" t="str">
            <v>清华大学</v>
          </cell>
          <cell r="H879">
            <v>99.8</v>
          </cell>
          <cell r="I879">
            <v>0.75</v>
          </cell>
        </row>
        <row r="880">
          <cell r="D880" t="str">
            <v>9787521331899</v>
          </cell>
          <cell r="E880" t="str">
            <v>现代大学英语(第三版)(精读)(2)</v>
          </cell>
          <cell r="F880" t="str">
            <v>杨立民，李朝晖，邱枫，叶如帆，陈崛斌</v>
          </cell>
          <cell r="G880" t="str">
            <v>外研社</v>
          </cell>
          <cell r="H880">
            <v>73.900000000000006</v>
          </cell>
          <cell r="I880">
            <v>0.78</v>
          </cell>
        </row>
        <row r="881">
          <cell r="D881" t="str">
            <v>9787521335545</v>
          </cell>
          <cell r="E881" t="str">
            <v>现代大学英语(第三版)(精读)(3)</v>
          </cell>
          <cell r="F881" t="str">
            <v>杨立民</v>
          </cell>
          <cell r="G881" t="str">
            <v>外研社</v>
          </cell>
          <cell r="H881">
            <v>74.900000000000006</v>
          </cell>
          <cell r="I881">
            <v>0.78</v>
          </cell>
        </row>
        <row r="882">
          <cell r="D882" t="str">
            <v>9787544660983</v>
          </cell>
          <cell r="E882" t="str">
            <v>英语专业本科生教材.修订版：口语教程 英语口语（一书一码）</v>
          </cell>
          <cell r="F882" t="str">
            <v>何宁, 王守仁</v>
          </cell>
          <cell r="G882" t="str">
            <v>上海外教</v>
          </cell>
          <cell r="H882">
            <v>44</v>
          </cell>
          <cell r="I882">
            <v>0.78</v>
          </cell>
        </row>
        <row r="883">
          <cell r="D883" t="str">
            <v>9787117266802</v>
          </cell>
          <cell r="E883" t="str">
            <v>医学文献检索与论文写作（第5版/本科临床/配增值）（九轮）</v>
          </cell>
          <cell r="F883" t="str">
            <v>郭继军</v>
          </cell>
          <cell r="G883" t="str">
            <v>人民卫生</v>
          </cell>
          <cell r="H883">
            <v>42</v>
          </cell>
          <cell r="I883">
            <v>0.75</v>
          </cell>
        </row>
        <row r="884">
          <cell r="D884" t="str">
            <v>9787567540972</v>
          </cell>
          <cell r="E884" t="str">
            <v>英语听力入门3000(修订版)学生用书(1)</v>
          </cell>
          <cell r="F884" t="str">
            <v>张民伦,徐卫列</v>
          </cell>
          <cell r="G884" t="str">
            <v>华东师大</v>
          </cell>
          <cell r="H884">
            <v>32</v>
          </cell>
          <cell r="I884">
            <v>0.75</v>
          </cell>
        </row>
        <row r="885">
          <cell r="D885" t="str">
            <v>9787040320138</v>
          </cell>
          <cell r="E885" t="str">
            <v>英语泛读教程3 学生用书（第三版 ）</v>
          </cell>
          <cell r="F885" t="str">
            <v>刘乃银</v>
          </cell>
          <cell r="G885" t="str">
            <v>高等教育</v>
          </cell>
          <cell r="H885">
            <v>46</v>
          </cell>
          <cell r="I885">
            <v>0.78</v>
          </cell>
        </row>
        <row r="886">
          <cell r="D886" t="str">
            <v>9787564586096</v>
          </cell>
          <cell r="E886" t="str">
            <v>医用化学（第3版）</v>
          </cell>
          <cell r="F886" t="str">
            <v>董丽</v>
          </cell>
          <cell r="G886" t="str">
            <v>郑州大学</v>
          </cell>
          <cell r="H886">
            <v>58</v>
          </cell>
          <cell r="I886">
            <v>0.75</v>
          </cell>
        </row>
        <row r="887">
          <cell r="D887" t="str">
            <v>9787117209816</v>
          </cell>
          <cell r="E887" t="str">
            <v>细胞分子生物学与遗传学（创新教材)</v>
          </cell>
          <cell r="F887" t="str">
            <v>杨保胜</v>
          </cell>
          <cell r="G887" t="str">
            <v>人民卫生</v>
          </cell>
          <cell r="H887">
            <v>49</v>
          </cell>
          <cell r="I887">
            <v>0.75</v>
          </cell>
        </row>
        <row r="888">
          <cell r="D888" t="str">
            <v>9787040317503</v>
          </cell>
          <cell r="E888" t="str">
            <v>英语泛读教程（2）学生用书第三版</v>
          </cell>
          <cell r="F888" t="str">
            <v>刘乃银</v>
          </cell>
          <cell r="G888" t="str">
            <v>高等教育</v>
          </cell>
          <cell r="H888">
            <v>42</v>
          </cell>
          <cell r="I888">
            <v>0.78</v>
          </cell>
        </row>
        <row r="889">
          <cell r="D889" t="str">
            <v>9787567541863</v>
          </cell>
          <cell r="E889" t="str">
            <v>英语听力入门3000(修订版)学生用书(2)</v>
          </cell>
          <cell r="F889" t="str">
            <v>张民伦,邓昱平</v>
          </cell>
          <cell r="G889" t="str">
            <v>华东师大</v>
          </cell>
          <cell r="H889">
            <v>38</v>
          </cell>
          <cell r="I889">
            <v>0.75</v>
          </cell>
        </row>
        <row r="890">
          <cell r="D890" t="str">
            <v>9787117328074</v>
          </cell>
          <cell r="E890" t="str">
            <v>护士人文修养（第3版）</v>
          </cell>
          <cell r="F890" t="str">
            <v>史瑞芬 刘义兰,翟惠敏</v>
          </cell>
          <cell r="G890" t="str">
            <v>人民卫生</v>
          </cell>
          <cell r="H890">
            <v>55</v>
          </cell>
          <cell r="I890">
            <v>0.75</v>
          </cell>
        </row>
        <row r="891">
          <cell r="D891" t="str">
            <v>9787121422805</v>
          </cell>
          <cell r="E891" t="str">
            <v>生物学基本技能</v>
          </cell>
          <cell r="F891" t="str">
            <v>石晓卫 卢龙斗</v>
          </cell>
          <cell r="G891" t="str">
            <v>电子工业</v>
          </cell>
          <cell r="H891">
            <v>49</v>
          </cell>
          <cell r="I891">
            <v>0.75</v>
          </cell>
        </row>
        <row r="892">
          <cell r="D892" t="str">
            <v>9787302481447</v>
          </cell>
          <cell r="E892" t="str">
            <v>C程序设计（第五版）</v>
          </cell>
          <cell r="F892" t="str">
            <v>谭浩强, 著</v>
          </cell>
          <cell r="G892" t="str">
            <v>清华大学</v>
          </cell>
          <cell r="H892">
            <v>59.9</v>
          </cell>
          <cell r="I892">
            <v>0.75</v>
          </cell>
        </row>
        <row r="893">
          <cell r="D893" t="str">
            <v>9787111605744</v>
          </cell>
          <cell r="E893" t="str">
            <v>物理学实验教程 第2版 刘东华</v>
          </cell>
          <cell r="F893" t="str">
            <v>刘东华</v>
          </cell>
          <cell r="G893" t="str">
            <v>机械工业</v>
          </cell>
          <cell r="H893">
            <v>29</v>
          </cell>
          <cell r="I893">
            <v>0.75</v>
          </cell>
        </row>
        <row r="894">
          <cell r="D894" t="str">
            <v>9787117220965</v>
          </cell>
          <cell r="E894" t="str">
            <v>药学导论(第4版/本科药学/配增值)</v>
          </cell>
          <cell r="F894" t="str">
            <v>毕开顺</v>
          </cell>
          <cell r="G894" t="str">
            <v>人民卫生</v>
          </cell>
          <cell r="H894">
            <v>36</v>
          </cell>
          <cell r="I894">
            <v>0.75</v>
          </cell>
        </row>
        <row r="895">
          <cell r="D895" t="str">
            <v>9787030600509</v>
          </cell>
          <cell r="E895" t="str">
            <v>医学高等数学（第四版）</v>
          </cell>
          <cell r="F895" t="str">
            <v>马建忠, 主编</v>
          </cell>
          <cell r="G895" t="str">
            <v>科学出版</v>
          </cell>
          <cell r="H895">
            <v>55</v>
          </cell>
          <cell r="I895">
            <v>0.75</v>
          </cell>
        </row>
        <row r="896">
          <cell r="D896" t="str">
            <v>9787117330268</v>
          </cell>
          <cell r="E896" t="str">
            <v>医学影像物理学（第5版/本科影像/配增值）</v>
          </cell>
          <cell r="F896" t="str">
            <v>童家明</v>
          </cell>
          <cell r="G896" t="str">
            <v>人民卫生</v>
          </cell>
          <cell r="H896">
            <v>56</v>
          </cell>
          <cell r="I896">
            <v>0.75</v>
          </cell>
        </row>
        <row r="897">
          <cell r="D897" t="str">
            <v>9787121411748</v>
          </cell>
          <cell r="E897" t="str">
            <v>计算机网络（第8版）</v>
          </cell>
          <cell r="F897" t="str">
            <v>谢希仁</v>
          </cell>
          <cell r="G897" t="str">
            <v>电子工业</v>
          </cell>
          <cell r="H897">
            <v>59.8</v>
          </cell>
          <cell r="I897">
            <v>0.75</v>
          </cell>
        </row>
        <row r="898">
          <cell r="D898" t="str">
            <v>9787521326765</v>
          </cell>
          <cell r="E898" t="str">
            <v>现代大学英语(第三版)(精读)(1)(2022版)</v>
          </cell>
          <cell r="F898" t="str">
            <v>杨立民，李朝晖，邱枫，叶如帆，陈崛斌</v>
          </cell>
          <cell r="G898" t="str">
            <v>外研社</v>
          </cell>
          <cell r="H898">
            <v>69.900000000000006</v>
          </cell>
          <cell r="I898">
            <v>0.78</v>
          </cell>
        </row>
        <row r="899">
          <cell r="D899" t="str">
            <v>9787040445633</v>
          </cell>
          <cell r="E899" t="str">
            <v>生命科学导论（第3版）</v>
          </cell>
          <cell r="F899" t="str">
            <v>张惟杰, 主编</v>
          </cell>
          <cell r="G899" t="str">
            <v>高等教育</v>
          </cell>
          <cell r="H899">
            <v>49</v>
          </cell>
          <cell r="I899">
            <v>0.78</v>
          </cell>
        </row>
        <row r="900">
          <cell r="D900" t="str">
            <v>9787040458329</v>
          </cell>
          <cell r="E900" t="str">
            <v>管理学</v>
          </cell>
          <cell r="F900" t="str">
            <v>《管理学》编写组</v>
          </cell>
          <cell r="G900" t="str">
            <v>高等教育</v>
          </cell>
          <cell r="H900">
            <v>48</v>
          </cell>
          <cell r="I900">
            <v>0.78</v>
          </cell>
        </row>
        <row r="901">
          <cell r="D901" t="str">
            <v>9787302614647</v>
          </cell>
          <cell r="E901" t="str">
            <v>人体解剖学实验教程</v>
          </cell>
          <cell r="F901" t="str">
            <v>苗莹莹 刘恒兴</v>
          </cell>
          <cell r="G901" t="str">
            <v>清华大学</v>
          </cell>
          <cell r="H901">
            <v>55</v>
          </cell>
          <cell r="I901">
            <v>0.75</v>
          </cell>
        </row>
        <row r="902">
          <cell r="D902" t="str">
            <v>9787117259866</v>
          </cell>
          <cell r="E902" t="str">
            <v>康复医学概论（第3版/本科康复/配增值）</v>
          </cell>
          <cell r="F902" t="str">
            <v>王宁华</v>
          </cell>
          <cell r="G902" t="str">
            <v>人民卫生</v>
          </cell>
          <cell r="H902">
            <v>38</v>
          </cell>
          <cell r="I902">
            <v>0.75</v>
          </cell>
        </row>
        <row r="903">
          <cell r="D903" t="str">
            <v>9787040589818</v>
          </cell>
          <cell r="E903" t="str">
            <v>高等数学 第八版 上册</v>
          </cell>
          <cell r="F903" t="str">
            <v>同济大学数学科学学院</v>
          </cell>
          <cell r="G903" t="str">
            <v>高等教育</v>
          </cell>
          <cell r="H903">
            <v>56.8</v>
          </cell>
          <cell r="I903">
            <v>0.78</v>
          </cell>
        </row>
        <row r="904">
          <cell r="D904" t="str">
            <v>9787030482235</v>
          </cell>
          <cell r="E904" t="str">
            <v>康复医学 第3版</v>
          </cell>
          <cell r="F904" t="str">
            <v>励建安，江钟立 著</v>
          </cell>
          <cell r="G904" t="str">
            <v>科学出版</v>
          </cell>
          <cell r="H904">
            <v>85</v>
          </cell>
          <cell r="I904">
            <v>0.75</v>
          </cell>
        </row>
        <row r="905">
          <cell r="D905" t="str">
            <v>9787117267991</v>
          </cell>
          <cell r="E905" t="str">
            <v>功能解剖学（第3版/本科康复/配增值）</v>
          </cell>
          <cell r="F905" t="str">
            <v>汪华侨, 主编</v>
          </cell>
          <cell r="G905" t="str">
            <v>人民卫生</v>
          </cell>
          <cell r="H905">
            <v>95</v>
          </cell>
          <cell r="I905">
            <v>0.75</v>
          </cell>
        </row>
        <row r="906">
          <cell r="D906" t="str">
            <v>9787560003122</v>
          </cell>
          <cell r="E906" t="str">
            <v>大学一年级英语语音练习手册</v>
          </cell>
          <cell r="F906" t="str">
            <v>张冠林</v>
          </cell>
          <cell r="G906" t="str">
            <v>外研社</v>
          </cell>
          <cell r="H906">
            <v>15.9</v>
          </cell>
          <cell r="I906">
            <v>0.78</v>
          </cell>
        </row>
        <row r="907">
          <cell r="D907" t="str">
            <v>9787564564872</v>
          </cell>
          <cell r="E907" t="str">
            <v>药学化学实验</v>
          </cell>
          <cell r="F907" t="str">
            <v>闫云辉</v>
          </cell>
          <cell r="G907" t="str">
            <v>郑州大学</v>
          </cell>
          <cell r="H907">
            <v>29</v>
          </cell>
          <cell r="I907">
            <v>0.75</v>
          </cell>
        </row>
        <row r="908">
          <cell r="D908" t="str">
            <v>9787117209809</v>
          </cell>
          <cell r="E908" t="str">
            <v>细胞分子生物学与医学遗传学实验（创新教材）</v>
          </cell>
          <cell r="F908" t="str">
            <v>杨保胜</v>
          </cell>
          <cell r="G908" t="str">
            <v>人民卫生</v>
          </cell>
          <cell r="H908">
            <v>19</v>
          </cell>
          <cell r="I908">
            <v>0.75</v>
          </cell>
        </row>
        <row r="909">
          <cell r="D909" t="str">
            <v>9787111522843</v>
          </cell>
          <cell r="E909" t="str">
            <v>大学物理基础教程 第2版</v>
          </cell>
          <cell r="F909" t="str">
            <v>尹国盛, 刘学忠, 主编</v>
          </cell>
          <cell r="G909" t="str">
            <v>机械工业</v>
          </cell>
          <cell r="H909">
            <v>49.8</v>
          </cell>
          <cell r="I909">
            <v>0.75</v>
          </cell>
        </row>
        <row r="910">
          <cell r="D910" t="str">
            <v>9787040317510</v>
          </cell>
          <cell r="E910" t="str">
            <v>英语泛读教程1 学生用书(第三版)</v>
          </cell>
          <cell r="F910" t="str">
            <v>刘乃银</v>
          </cell>
          <cell r="G910" t="str">
            <v>高等教育</v>
          </cell>
          <cell r="H910">
            <v>42</v>
          </cell>
          <cell r="I910">
            <v>0.78</v>
          </cell>
        </row>
        <row r="911">
          <cell r="D911" t="str">
            <v>9787544671965</v>
          </cell>
          <cell r="E911" t="str">
            <v>英语专业本科生系列教材（修订版）：新编英语语法教程（第6版）学生用书</v>
          </cell>
          <cell r="F911" t="str">
            <v>章振邦, 编著</v>
          </cell>
          <cell r="G911" t="str">
            <v>上海外教</v>
          </cell>
          <cell r="H911">
            <v>78</v>
          </cell>
          <cell r="I911">
            <v>0.78</v>
          </cell>
        </row>
        <row r="912">
          <cell r="D912" t="str">
            <v>9787521341515</v>
          </cell>
          <cell r="E912" t="str">
            <v>现代大学英语(第三版)(精读)(4)</v>
          </cell>
          <cell r="F912" t="str">
            <v>陈崛斌 李朝晖 叶如帆 邱枫</v>
          </cell>
          <cell r="G912" t="str">
            <v>外研社</v>
          </cell>
          <cell r="H912">
            <v>74.900000000000006</v>
          </cell>
          <cell r="I912">
            <v>0.78</v>
          </cell>
        </row>
        <row r="913">
          <cell r="D913" t="str">
            <v>9787117267182</v>
          </cell>
          <cell r="E913" t="str">
            <v>系统解剖学(第9版/本科临床/配增值)九轮</v>
          </cell>
          <cell r="F913" t="str">
            <v>丁文龙,刘学政</v>
          </cell>
          <cell r="G913" t="str">
            <v>人民卫生</v>
          </cell>
          <cell r="H913">
            <v>99</v>
          </cell>
          <cell r="I913">
            <v>0.75</v>
          </cell>
        </row>
        <row r="914">
          <cell r="D914" t="str">
            <v>9787117160827</v>
          </cell>
          <cell r="E914" t="str">
            <v>基础医学概要（一）（第2版）（包销4000）</v>
          </cell>
          <cell r="F914" t="str">
            <v>高福莲</v>
          </cell>
          <cell r="G914" t="str">
            <v>人民卫生</v>
          </cell>
          <cell r="H914">
            <v>61</v>
          </cell>
          <cell r="I914">
            <v>0.75</v>
          </cell>
        </row>
        <row r="915">
          <cell r="D915" t="str">
            <v>9787564562977</v>
          </cell>
          <cell r="E915" t="str">
            <v>医用化学实验教程（第2版）</v>
          </cell>
          <cell r="F915" t="str">
            <v>董丽</v>
          </cell>
          <cell r="G915" t="str">
            <v>郑州大学</v>
          </cell>
          <cell r="H915">
            <v>29</v>
          </cell>
          <cell r="I915">
            <v>0.75</v>
          </cell>
        </row>
        <row r="916">
          <cell r="D916" t="str">
            <v>9787567558014</v>
          </cell>
          <cell r="E916" t="str">
            <v>英语听力入门3000(修订版)学生用书(4)</v>
          </cell>
          <cell r="F916" t="str">
            <v>张民伦，张锷</v>
          </cell>
          <cell r="G916" t="str">
            <v>华东师大</v>
          </cell>
          <cell r="H916">
            <v>38</v>
          </cell>
          <cell r="I916">
            <v>0.75</v>
          </cell>
        </row>
        <row r="917">
          <cell r="D917" t="str">
            <v>9787519295042</v>
          </cell>
          <cell r="E917" t="str">
            <v>组织学与胚胎学实验指导</v>
          </cell>
          <cell r="F917" t="str">
            <v>胡利霞 周薇 华新宇</v>
          </cell>
          <cell r="G917" t="str">
            <v>世界图书</v>
          </cell>
          <cell r="H917">
            <v>45</v>
          </cell>
          <cell r="I917">
            <v>0.75</v>
          </cell>
        </row>
        <row r="918">
          <cell r="D918" t="str">
            <v>9787040585773</v>
          </cell>
          <cell r="E918" t="str">
            <v>公共事业管理概论(第四版)</v>
          </cell>
          <cell r="F918" t="str">
            <v/>
          </cell>
          <cell r="G918" t="str">
            <v>高等教育</v>
          </cell>
          <cell r="H918">
            <v>48</v>
          </cell>
          <cell r="I918">
            <v>0.78</v>
          </cell>
        </row>
        <row r="919">
          <cell r="D919" t="str">
            <v>9787117279758</v>
          </cell>
          <cell r="E919" t="str">
            <v>功能解剖学实训指导（第2版/本科康复）</v>
          </cell>
          <cell r="F919" t="str">
            <v>倪秀芹</v>
          </cell>
          <cell r="G919" t="str">
            <v>人民卫生</v>
          </cell>
          <cell r="H919">
            <v>18</v>
          </cell>
          <cell r="I919">
            <v>0.75</v>
          </cell>
        </row>
        <row r="920">
          <cell r="D920" t="str">
            <v>9787117325332</v>
          </cell>
          <cell r="E920" t="str">
            <v>护理学导论（第5版/本科护理/配增值）七轮</v>
          </cell>
          <cell r="F920" t="str">
            <v>李小妹,冯先琼</v>
          </cell>
          <cell r="G920" t="str">
            <v>人民卫生</v>
          </cell>
          <cell r="H920">
            <v>65</v>
          </cell>
          <cell r="I920">
            <v>0.75</v>
          </cell>
        </row>
        <row r="921">
          <cell r="D921" t="str">
            <v>9787510081552</v>
          </cell>
          <cell r="E921" t="str">
            <v>系统解剖学</v>
          </cell>
          <cell r="F921" t="str">
            <v>宋本才 罗秀成</v>
          </cell>
          <cell r="G921" t="str">
            <v>西安世图</v>
          </cell>
          <cell r="H921">
            <v>68</v>
          </cell>
          <cell r="I921">
            <v>0.75</v>
          </cell>
        </row>
        <row r="922">
          <cell r="D922" t="str">
            <v>9787030754264</v>
          </cell>
          <cell r="E922" t="str">
            <v>医用物理学</v>
          </cell>
          <cell r="F922" t="str">
            <v>刘东华</v>
          </cell>
          <cell r="G922" t="str">
            <v>科学出版</v>
          </cell>
          <cell r="H922">
            <v>88</v>
          </cell>
          <cell r="I922">
            <v>0.75</v>
          </cell>
        </row>
        <row r="923">
          <cell r="D923" t="str">
            <v>9787040320121</v>
          </cell>
          <cell r="E923" t="str">
            <v>英语泛读教程（4）第三版 学生用书</v>
          </cell>
          <cell r="F923" t="str">
            <v>刘乃银</v>
          </cell>
          <cell r="G923" t="str">
            <v>高等教育</v>
          </cell>
          <cell r="H923">
            <v>46</v>
          </cell>
          <cell r="I923">
            <v>0.78</v>
          </cell>
        </row>
        <row r="924">
          <cell r="D924" t="str">
            <v>9787564553944</v>
          </cell>
          <cell r="E924" t="str">
            <v>人文护理实训教程（第2版/薛松梅）</v>
          </cell>
          <cell r="F924" t="str">
            <v>薛松梅, 主编</v>
          </cell>
          <cell r="G924" t="str">
            <v>郑州大学</v>
          </cell>
          <cell r="H924">
            <v>39</v>
          </cell>
          <cell r="I924">
            <v>0.75</v>
          </cell>
        </row>
        <row r="925">
          <cell r="D925" t="str">
            <v>9787504672544</v>
          </cell>
          <cell r="E925" t="str">
            <v>人体解剖学与组织胚胎学实习指导</v>
          </cell>
          <cell r="F925" t="str">
            <v>陈开润, 邓仁川, 主编</v>
          </cell>
          <cell r="G925" t="str">
            <v>中国科技</v>
          </cell>
          <cell r="H925">
            <v>43</v>
          </cell>
          <cell r="I925">
            <v>0.75</v>
          </cell>
        </row>
        <row r="926">
          <cell r="D926" t="str">
            <v>9787117334587</v>
          </cell>
          <cell r="E926" t="str">
            <v>助产学导论（本科护理/配增值）</v>
          </cell>
          <cell r="F926" t="str">
            <v>姜梅,陈海英</v>
          </cell>
          <cell r="G926" t="str">
            <v>人民卫生</v>
          </cell>
          <cell r="H926">
            <v>62</v>
          </cell>
          <cell r="I926">
            <v>0.75</v>
          </cell>
        </row>
        <row r="927">
          <cell r="D927" t="str">
            <v>9787567555075</v>
          </cell>
          <cell r="E927" t="str">
            <v>英语听力入门3000(修订版)学生用书(3)</v>
          </cell>
          <cell r="F927" t="str">
            <v>徐卫列, 主编</v>
          </cell>
          <cell r="G927" t="str">
            <v>华东师大</v>
          </cell>
          <cell r="H927">
            <v>38</v>
          </cell>
          <cell r="I927">
            <v>0.75</v>
          </cell>
        </row>
        <row r="928">
          <cell r="D928" t="str">
            <v>9787521436730</v>
          </cell>
          <cell r="E928" t="str">
            <v>系统解剖学（第2版）（普通高等医学院校五年制临床医学专业第二轮教材）</v>
          </cell>
          <cell r="F928" t="str">
            <v>付升旗，游言文</v>
          </cell>
          <cell r="G928" t="str">
            <v>中国医科</v>
          </cell>
          <cell r="H928">
            <v>85</v>
          </cell>
          <cell r="I928">
            <v>0.75</v>
          </cell>
        </row>
        <row r="929">
          <cell r="D929" t="str">
            <v>9787040430431</v>
          </cell>
          <cell r="E929" t="str">
            <v>无机及分析化学（第5版）</v>
          </cell>
          <cell r="F929" t="str">
            <v>南京大学《无机及分析化学》编写组</v>
          </cell>
          <cell r="G929" t="str">
            <v>高等教育</v>
          </cell>
          <cell r="H929">
            <v>60</v>
          </cell>
          <cell r="I929">
            <v>0.78</v>
          </cell>
        </row>
        <row r="930">
          <cell r="D930" t="str">
            <v>9787111603689</v>
          </cell>
          <cell r="E930" t="str">
            <v>医用物理学实验</v>
          </cell>
          <cell r="F930" t="str">
            <v>刘东华</v>
          </cell>
          <cell r="G930" t="str">
            <v>机械工业</v>
          </cell>
          <cell r="H930">
            <v>23</v>
          </cell>
          <cell r="I930">
            <v>0.75</v>
          </cell>
        </row>
        <row r="931">
          <cell r="D931" t="str">
            <v>9787519272364</v>
          </cell>
          <cell r="E931" t="str">
            <v>口腔解剖生理学(第2版)</v>
          </cell>
          <cell r="F931" t="str">
            <v>付升旗</v>
          </cell>
          <cell r="G931" t="str">
            <v>西安世图</v>
          </cell>
          <cell r="H931">
            <v>63</v>
          </cell>
          <cell r="I931">
            <v>0.75</v>
          </cell>
        </row>
        <row r="932">
          <cell r="D932" t="str">
            <v>9787544672139</v>
          </cell>
          <cell r="E932" t="str">
            <v>英语专业本科生教材.修订版：口语教程 基础口语</v>
          </cell>
          <cell r="F932" t="str">
            <v>何宁, 王守仁, 俞</v>
          </cell>
          <cell r="G932" t="str">
            <v>上海外教</v>
          </cell>
          <cell r="H932">
            <v>59</v>
          </cell>
          <cell r="I932">
            <v>0.78</v>
          </cell>
        </row>
        <row r="933">
          <cell r="D933" t="str">
            <v>9787504696946</v>
          </cell>
          <cell r="E933" t="str">
            <v>组织学与胚胎学</v>
          </cell>
          <cell r="F933" t="str">
            <v>苏衍萍</v>
          </cell>
          <cell r="G933" t="str">
            <v>中国科技</v>
          </cell>
          <cell r="H933">
            <v>72</v>
          </cell>
          <cell r="I933">
            <v>0.75</v>
          </cell>
        </row>
        <row r="934">
          <cell r="D934" t="str">
            <v>9787564589127</v>
          </cell>
          <cell r="E934" t="str">
            <v>医学专业课程思政案例</v>
          </cell>
          <cell r="F934" t="str">
            <v>薛松梅</v>
          </cell>
          <cell r="G934" t="str">
            <v>郑州大学</v>
          </cell>
          <cell r="H934">
            <v>59</v>
          </cell>
          <cell r="I934">
            <v>0.75</v>
          </cell>
        </row>
        <row r="935">
          <cell r="D935" t="str">
            <v>9787117332262</v>
          </cell>
          <cell r="E935" t="str">
            <v>无机化学（第8版/本科药学/配增值）</v>
          </cell>
          <cell r="F935" t="str">
            <v>杨晓达</v>
          </cell>
          <cell r="G935" t="str">
            <v>人民卫生</v>
          </cell>
          <cell r="H935">
            <v>68</v>
          </cell>
          <cell r="I935">
            <v>0.75</v>
          </cell>
        </row>
        <row r="936">
          <cell r="D936" t="str">
            <v>9787117328074</v>
          </cell>
          <cell r="E936" t="str">
            <v>护士人文修养（第3版）</v>
          </cell>
          <cell r="F936" t="str">
            <v>史瑞芬 刘义兰,翟惠敏</v>
          </cell>
          <cell r="G936" t="str">
            <v>人民卫生</v>
          </cell>
          <cell r="H936">
            <v>55</v>
          </cell>
          <cell r="I936">
            <v>0.75</v>
          </cell>
        </row>
        <row r="937">
          <cell r="D937" t="str">
            <v>9787503573064</v>
          </cell>
          <cell r="E937" t="str">
            <v>《思想道德与法治》导学与实践教程</v>
          </cell>
          <cell r="F937" t="str">
            <v>蒋利明、韩伟、张静</v>
          </cell>
          <cell r="G937" t="str">
            <v>中央党校</v>
          </cell>
          <cell r="H937">
            <v>48</v>
          </cell>
          <cell r="I937">
            <v>0.75</v>
          </cell>
        </row>
        <row r="938">
          <cell r="D938" t="str">
            <v>9787313256553</v>
          </cell>
          <cell r="E938" t="str">
            <v>信息技术导论（医学版）</v>
          </cell>
          <cell r="F938" t="str">
            <v>靳瑞霞、陈继超、吕莎</v>
          </cell>
          <cell r="G938" t="str">
            <v>上海交大</v>
          </cell>
          <cell r="H938">
            <v>55</v>
          </cell>
          <cell r="I938">
            <v>0.75</v>
          </cell>
        </row>
        <row r="939">
          <cell r="D939" t="str">
            <v>9787040599022</v>
          </cell>
          <cell r="E939" t="str">
            <v>思想道德与法治（2023年版）</v>
          </cell>
          <cell r="F939" t="str">
            <v>本书编写组</v>
          </cell>
          <cell r="G939" t="str">
            <v>高等教育</v>
          </cell>
          <cell r="H939">
            <v>18</v>
          </cell>
          <cell r="I939">
            <v>1</v>
          </cell>
        </row>
        <row r="940">
          <cell r="D940" t="str">
            <v>9787564227760</v>
          </cell>
          <cell r="E940" t="str">
            <v>广告学</v>
          </cell>
          <cell r="F940" t="str">
            <v>朱江鸿, 卢海清, 孙华林, 主编</v>
          </cell>
          <cell r="G940" t="str">
            <v>上海财大</v>
          </cell>
          <cell r="H940">
            <v>43</v>
          </cell>
          <cell r="I940">
            <v>0.75</v>
          </cell>
        </row>
        <row r="941">
          <cell r="D941" t="str">
            <v>9787564589127</v>
          </cell>
          <cell r="E941" t="str">
            <v>医学专业课程思政案例</v>
          </cell>
          <cell r="F941" t="str">
            <v>薛松梅</v>
          </cell>
          <cell r="G941" t="str">
            <v>郑州大学</v>
          </cell>
          <cell r="H941">
            <v>59</v>
          </cell>
          <cell r="I941">
            <v>0.75</v>
          </cell>
        </row>
        <row r="942">
          <cell r="D942" t="str">
            <v>9787513590198</v>
          </cell>
          <cell r="E942" t="str">
            <v>新视野大学英语(第三版)(听说教程)(1)(智慧版)(2023版)</v>
          </cell>
          <cell r="F942" t="str">
            <v>丁雅萍, 主编</v>
          </cell>
          <cell r="G942" t="str">
            <v>外研社</v>
          </cell>
          <cell r="H942">
            <v>53</v>
          </cell>
          <cell r="I942">
            <v>0.78</v>
          </cell>
        </row>
        <row r="943">
          <cell r="D943" t="str">
            <v>9787513557405</v>
          </cell>
          <cell r="E943" t="str">
            <v>新视野大学英语(第三版)(综合训练)(2)(2022版)</v>
          </cell>
          <cell r="F943" t="str">
            <v>王京华</v>
          </cell>
          <cell r="G943" t="str">
            <v>外研社</v>
          </cell>
          <cell r="H943">
            <v>38.9</v>
          </cell>
          <cell r="I943">
            <v>0.78</v>
          </cell>
        </row>
        <row r="944">
          <cell r="D944" t="str">
            <v>1674-6783</v>
          </cell>
          <cell r="E944" t="str">
            <v>时事报告大学生版（2023-2024学年度/上学期/高校形势与政策课专用）</v>
          </cell>
          <cell r="F944" t="str">
            <v>本书编写组</v>
          </cell>
          <cell r="G944" t="str">
            <v>时事报告</v>
          </cell>
          <cell r="H944">
            <v>20</v>
          </cell>
          <cell r="I944">
            <v>0.75</v>
          </cell>
        </row>
        <row r="945">
          <cell r="D945" t="str">
            <v>9787504696946</v>
          </cell>
          <cell r="E945" t="str">
            <v>组织学与胚胎学</v>
          </cell>
          <cell r="F945" t="str">
            <v>苏衍萍</v>
          </cell>
          <cell r="G945" t="str">
            <v>中国科技</v>
          </cell>
          <cell r="H945">
            <v>72</v>
          </cell>
          <cell r="I945">
            <v>0.75</v>
          </cell>
        </row>
        <row r="946">
          <cell r="D946" t="str">
            <v>9787513590181</v>
          </cell>
          <cell r="E946" t="str">
            <v>新视野大学英语(第三版)(听说教程)(2)(智慧版)(2023版)</v>
          </cell>
          <cell r="F946" t="str">
            <v>郑树棠等</v>
          </cell>
          <cell r="G946" t="str">
            <v>外研社</v>
          </cell>
          <cell r="H946">
            <v>53</v>
          </cell>
          <cell r="I946">
            <v>0.78</v>
          </cell>
        </row>
        <row r="947">
          <cell r="D947" t="str">
            <v>9787504672544</v>
          </cell>
          <cell r="E947" t="str">
            <v>人体解剖学与组织胚胎学实习指导</v>
          </cell>
          <cell r="F947" t="str">
            <v>陈开润, 邓仁川, 主编</v>
          </cell>
          <cell r="G947" t="str">
            <v>中国科技</v>
          </cell>
          <cell r="H947">
            <v>43</v>
          </cell>
          <cell r="I947">
            <v>0.75</v>
          </cell>
        </row>
        <row r="948">
          <cell r="D948" t="str">
            <v>9787564553944</v>
          </cell>
          <cell r="E948" t="str">
            <v>人文护理实训教程（第2版/薛松梅）</v>
          </cell>
          <cell r="F948" t="str">
            <v>薛松梅, 主编</v>
          </cell>
          <cell r="G948" t="str">
            <v>郑州大学</v>
          </cell>
          <cell r="H948">
            <v>39</v>
          </cell>
          <cell r="I948">
            <v>0.75</v>
          </cell>
        </row>
        <row r="949">
          <cell r="D949" t="str">
            <v>9787030754264</v>
          </cell>
          <cell r="E949" t="str">
            <v>医用物理学</v>
          </cell>
          <cell r="F949" t="str">
            <v>刘东华</v>
          </cell>
          <cell r="G949" t="str">
            <v>科学出版</v>
          </cell>
          <cell r="H949">
            <v>88</v>
          </cell>
          <cell r="I949">
            <v>0.75</v>
          </cell>
        </row>
        <row r="950">
          <cell r="D950" t="str">
            <v>9787115617880</v>
          </cell>
          <cell r="E950" t="str">
            <v>大学体育与健康（图解示范+视频指导）（第3版）</v>
          </cell>
          <cell r="F950" t="str">
            <v/>
          </cell>
          <cell r="G950" t="str">
            <v>人民邮电</v>
          </cell>
          <cell r="H950">
            <v>49.8</v>
          </cell>
          <cell r="I950">
            <v>0.75</v>
          </cell>
        </row>
        <row r="951">
          <cell r="D951" t="str">
            <v>9787513590167</v>
          </cell>
          <cell r="E951" t="str">
            <v>新视野大学英语(第三版)(听说教程)(4)(智慧版)(2023版)</v>
          </cell>
          <cell r="F951" t="str">
            <v>金霞</v>
          </cell>
          <cell r="G951" t="str">
            <v>外研社</v>
          </cell>
          <cell r="H951">
            <v>56</v>
          </cell>
          <cell r="I951">
            <v>0.78</v>
          </cell>
        </row>
        <row r="952">
          <cell r="D952" t="str">
            <v>9787513556804</v>
          </cell>
          <cell r="E952" t="str">
            <v>新视野大学英语(第三版)(综合训练)(1)(2022版)</v>
          </cell>
          <cell r="F952" t="str">
            <v>叶兴国等</v>
          </cell>
          <cell r="G952" t="str">
            <v>外研社</v>
          </cell>
          <cell r="H952">
            <v>38.9</v>
          </cell>
          <cell r="I952">
            <v>0.78</v>
          </cell>
        </row>
        <row r="953">
          <cell r="D953" t="str">
            <v>9787030695819</v>
          </cell>
          <cell r="E953" t="str">
            <v>大学生心理健康教程（第四版）</v>
          </cell>
          <cell r="F953" t="str">
            <v>杨世昌</v>
          </cell>
          <cell r="G953" t="str">
            <v>科学出版</v>
          </cell>
          <cell r="H953">
            <v>58</v>
          </cell>
          <cell r="I953">
            <v>0.75</v>
          </cell>
        </row>
        <row r="954">
          <cell r="D954" t="str">
            <v>9787513590174</v>
          </cell>
          <cell r="E954" t="str">
            <v>新视野大学英语(第三版)(听说教程)(3)(智慧版)(2023版)</v>
          </cell>
          <cell r="F954" t="str">
            <v>吴勇</v>
          </cell>
          <cell r="G954" t="str">
            <v>外研社</v>
          </cell>
          <cell r="H954">
            <v>56</v>
          </cell>
          <cell r="I954">
            <v>0.78</v>
          </cell>
        </row>
        <row r="955">
          <cell r="D955" t="str">
            <v>9787117267182</v>
          </cell>
          <cell r="E955" t="str">
            <v>系统解剖学(第9版/本科临床/配增值)九轮</v>
          </cell>
          <cell r="F955" t="str">
            <v>丁文龙,刘学政</v>
          </cell>
          <cell r="G955" t="str">
            <v>人民卫生</v>
          </cell>
          <cell r="H955">
            <v>99</v>
          </cell>
          <cell r="I955">
            <v>0.75</v>
          </cell>
        </row>
        <row r="956">
          <cell r="D956" t="str">
            <v>9787565448294</v>
          </cell>
          <cell r="E956" t="str">
            <v>现代物流管理(第6版）</v>
          </cell>
          <cell r="F956" t="str">
            <v>李严锋 编</v>
          </cell>
          <cell r="G956" t="str">
            <v>东北财大</v>
          </cell>
          <cell r="H956">
            <v>47</v>
          </cell>
          <cell r="I956">
            <v>0.75</v>
          </cell>
        </row>
        <row r="957">
          <cell r="D957" t="str">
            <v>9787521316957</v>
          </cell>
          <cell r="E957" t="str">
            <v>新视野大学英语(第三版)(读写教程)(4)(思政智慧版)（2022版）</v>
          </cell>
          <cell r="F957" t="str">
            <v>郑树棠（总主编）</v>
          </cell>
          <cell r="G957" t="str">
            <v>外研社</v>
          </cell>
          <cell r="H957">
            <v>70</v>
          </cell>
          <cell r="I957">
            <v>0.78</v>
          </cell>
        </row>
        <row r="958">
          <cell r="D958" t="str">
            <v>9787111574064</v>
          </cell>
          <cell r="E958" t="str">
            <v>国际市场营销学(原书第17版)</v>
          </cell>
          <cell r="F958" t="str">
            <v>(美) 菲利普·R.凯特奥拉 (Philip R. Cateora) , (美) 玛丽·C.吉利 (Mary C. Gilly) , (美) 约翰·L.格雷?</v>
          </cell>
          <cell r="G958" t="str">
            <v>机械工业</v>
          </cell>
          <cell r="H958">
            <v>99</v>
          </cell>
          <cell r="I958">
            <v>0.75</v>
          </cell>
        </row>
        <row r="959">
          <cell r="D959" t="str">
            <v>9787560894591</v>
          </cell>
          <cell r="E959" t="str">
            <v>大学生安全教育</v>
          </cell>
          <cell r="F959" t="str">
            <v>胡仕坤，袁磊</v>
          </cell>
          <cell r="G959" t="str">
            <v>同济大学</v>
          </cell>
          <cell r="H959">
            <v>48</v>
          </cell>
          <cell r="I959">
            <v>0.75</v>
          </cell>
        </row>
        <row r="960">
          <cell r="D960" t="str">
            <v>9787302502913</v>
          </cell>
          <cell r="E960" t="str">
            <v>网络营销学（普通高校“十三五”规划教材·营销学系列）</v>
          </cell>
          <cell r="F960" t="str">
            <v>王永东、荆浩、安玉新</v>
          </cell>
          <cell r="G960" t="str">
            <v>清华大学</v>
          </cell>
          <cell r="H960">
            <v>59</v>
          </cell>
          <cell r="I960">
            <v>0.75</v>
          </cell>
        </row>
        <row r="961">
          <cell r="D961" t="str">
            <v>9787117259866</v>
          </cell>
          <cell r="E961" t="str">
            <v>康复医学概论（第3版/本科康复/配增值）</v>
          </cell>
          <cell r="F961" t="str">
            <v>王宁华</v>
          </cell>
          <cell r="G961" t="str">
            <v>人民卫生</v>
          </cell>
          <cell r="H961">
            <v>38</v>
          </cell>
          <cell r="I961">
            <v>0.75</v>
          </cell>
        </row>
        <row r="962">
          <cell r="D962" t="str">
            <v>9787305255229</v>
          </cell>
          <cell r="E962" t="str">
            <v>新时代大学进阶英语长篇阅读1（第2版）</v>
          </cell>
          <cell r="F962" t="str">
            <v>石坚、邹申、金雯</v>
          </cell>
          <cell r="G962" t="str">
            <v>南京大学</v>
          </cell>
          <cell r="H962">
            <v>49</v>
          </cell>
          <cell r="I962">
            <v>0.75</v>
          </cell>
        </row>
        <row r="963">
          <cell r="D963" t="str">
            <v>9787513557399</v>
          </cell>
          <cell r="E963" t="str">
            <v>新视野大学英语(第三版)(综合训练)(3)(2022版)</v>
          </cell>
          <cell r="F963" t="str">
            <v>肖飞，董剑桥</v>
          </cell>
          <cell r="G963" t="str">
            <v>外研社</v>
          </cell>
          <cell r="H963">
            <v>38.9</v>
          </cell>
          <cell r="I963">
            <v>0.78</v>
          </cell>
        </row>
        <row r="964">
          <cell r="D964" t="str">
            <v>9787305255250</v>
          </cell>
          <cell r="E964" t="str">
            <v>新时代大学进阶英语长篇阅读4（第2版）</v>
          </cell>
          <cell r="F964" t="str">
            <v>石坚、邹申、金雯</v>
          </cell>
          <cell r="G964" t="str">
            <v>南京大学</v>
          </cell>
          <cell r="H964">
            <v>49</v>
          </cell>
          <cell r="I964">
            <v>0.75</v>
          </cell>
        </row>
        <row r="965">
          <cell r="D965" t="str">
            <v>9787305255243</v>
          </cell>
          <cell r="E965" t="str">
            <v>新时代大学进阶英语长篇阅读3（第2版）</v>
          </cell>
          <cell r="F965" t="str">
            <v>石坚、邹申、金雯</v>
          </cell>
          <cell r="G965" t="str">
            <v>南京大学</v>
          </cell>
          <cell r="H965">
            <v>49</v>
          </cell>
          <cell r="I965">
            <v>0.75</v>
          </cell>
        </row>
        <row r="966">
          <cell r="D966" t="str">
            <v>9787305255236</v>
          </cell>
          <cell r="E966" t="str">
            <v>新时代大学进阶英语长篇阅读2（第2版）</v>
          </cell>
          <cell r="F966" t="str">
            <v>石坚、邹申、金雯</v>
          </cell>
          <cell r="G966" t="str">
            <v>南京大学</v>
          </cell>
          <cell r="H966">
            <v>49</v>
          </cell>
          <cell r="I966">
            <v>0.75</v>
          </cell>
        </row>
        <row r="967">
          <cell r="D967" t="str">
            <v>9787513557412</v>
          </cell>
          <cell r="E967" t="str">
            <v>新视野大学英语(第三版)(综合训练)(4)(2022版)</v>
          </cell>
          <cell r="F967" t="str">
            <v>王广成</v>
          </cell>
          <cell r="G967" t="str">
            <v>外研社</v>
          </cell>
          <cell r="H967">
            <v>38.9</v>
          </cell>
          <cell r="I967">
            <v>0.78</v>
          </cell>
        </row>
        <row r="968">
          <cell r="D968" t="str">
            <v>9787117216210</v>
          </cell>
          <cell r="E968" t="str">
            <v>临床医学概要（本科检验技术/配增值）</v>
          </cell>
          <cell r="F968" t="str">
            <v>陈尔真 刘成玉</v>
          </cell>
          <cell r="G968" t="str">
            <v>人民卫生</v>
          </cell>
          <cell r="H968">
            <v>96</v>
          </cell>
          <cell r="I968">
            <v>0.75</v>
          </cell>
        </row>
        <row r="969">
          <cell r="D969" t="str">
            <v>9787521316971</v>
          </cell>
          <cell r="E969" t="str">
            <v>新视野大学英语(第三版)(读写教程)(2)(思政智慧版)</v>
          </cell>
          <cell r="F969" t="str">
            <v>郑树棠等</v>
          </cell>
          <cell r="G969" t="str">
            <v>外研社</v>
          </cell>
          <cell r="H969">
            <v>69.900000000000006</v>
          </cell>
          <cell r="I969">
            <v>0.78</v>
          </cell>
        </row>
        <row r="970">
          <cell r="D970" t="str">
            <v>9787200105872</v>
          </cell>
          <cell r="E970" t="str">
            <v>职业生涯规划(肖俭伟)</v>
          </cell>
          <cell r="F970" t="str">
            <v>肖俭伟, 主编</v>
          </cell>
          <cell r="G970" t="str">
            <v>北京出版</v>
          </cell>
          <cell r="H970">
            <v>39</v>
          </cell>
          <cell r="I970">
            <v>0.75</v>
          </cell>
        </row>
        <row r="971">
          <cell r="D971" t="str">
            <v>9787521316988</v>
          </cell>
          <cell r="E971" t="str">
            <v>新视野大学英语(第三版)(读写教程)(1)(思政智慧版)</v>
          </cell>
          <cell r="F971" t="str">
            <v>郑树棠等</v>
          </cell>
          <cell r="G971" t="str">
            <v>外研社</v>
          </cell>
          <cell r="H971">
            <v>69.900000000000006</v>
          </cell>
          <cell r="I971">
            <v>0.78</v>
          </cell>
        </row>
        <row r="972">
          <cell r="D972" t="str">
            <v>9787521316964</v>
          </cell>
          <cell r="E972" t="str">
            <v>新视野大学英语（第三版）读写教程3（思政智慧版）(2022版)</v>
          </cell>
          <cell r="F972" t="str">
            <v>杨小虎，赵勇</v>
          </cell>
          <cell r="G972" t="str">
            <v>外研社</v>
          </cell>
          <cell r="H972">
            <v>70</v>
          </cell>
          <cell r="I972">
            <v>0.78</v>
          </cell>
        </row>
        <row r="973">
          <cell r="D973" t="str">
            <v>9787117266802</v>
          </cell>
          <cell r="E973" t="str">
            <v>医学文献检索与论文写作（第5版/本科临床/配增值）（九轮）</v>
          </cell>
          <cell r="F973" t="str">
            <v>郭继军</v>
          </cell>
          <cell r="G973" t="str">
            <v>人民卫生</v>
          </cell>
          <cell r="H973">
            <v>42</v>
          </cell>
          <cell r="I973">
            <v>0.75</v>
          </cell>
        </row>
        <row r="974">
          <cell r="D974" t="str">
            <v>1674-6783</v>
          </cell>
          <cell r="E974" t="str">
            <v>时事报告大学生版（2023-2024学年度/上学期/高校形势与政策课专用）</v>
          </cell>
          <cell r="F974" t="str">
            <v>本书编写组</v>
          </cell>
          <cell r="G974" t="str">
            <v>时事报告</v>
          </cell>
          <cell r="H974">
            <v>20</v>
          </cell>
          <cell r="I974">
            <v>0.75</v>
          </cell>
        </row>
        <row r="975">
          <cell r="D975" t="str">
            <v>9787560893501</v>
          </cell>
          <cell r="E975" t="str">
            <v>美好前程-大学生创新创业教育</v>
          </cell>
          <cell r="F975" t="str">
            <v>梁莹</v>
          </cell>
          <cell r="G975" t="str">
            <v>同济大学</v>
          </cell>
          <cell r="H975">
            <v>45</v>
          </cell>
          <cell r="I975">
            <v>0.75</v>
          </cell>
        </row>
        <row r="976">
          <cell r="D976" t="str">
            <v>9787040599008</v>
          </cell>
          <cell r="E976" t="str">
            <v>马克思主义基本原理（2023年版）</v>
          </cell>
          <cell r="F976" t="str">
            <v>本书编写组</v>
          </cell>
          <cell r="G976" t="str">
            <v>高等教育</v>
          </cell>
          <cell r="H976">
            <v>23</v>
          </cell>
          <cell r="I976">
            <v>1</v>
          </cell>
        </row>
        <row r="977">
          <cell r="D977" t="str">
            <v>9787117266642</v>
          </cell>
          <cell r="E977" t="str">
            <v>儿科学（第9版/本科临床/配增值）（九轮）</v>
          </cell>
          <cell r="F977" t="str">
            <v>王卫平、孙锟、常立文</v>
          </cell>
          <cell r="G977" t="str">
            <v>人民卫生</v>
          </cell>
          <cell r="H977">
            <v>78</v>
          </cell>
          <cell r="I977">
            <v>0.75</v>
          </cell>
        </row>
        <row r="978">
          <cell r="D978" t="str">
            <v>9787117263191</v>
          </cell>
          <cell r="E978" t="str">
            <v>医学免疫学（第7版/本科临床/配增值）（九轮）</v>
          </cell>
          <cell r="F978" t="str">
            <v>曹雪涛</v>
          </cell>
          <cell r="G978" t="str">
            <v>人民卫生</v>
          </cell>
          <cell r="H978">
            <v>66</v>
          </cell>
          <cell r="I978">
            <v>0.75</v>
          </cell>
        </row>
        <row r="979">
          <cell r="D979" t="str">
            <v>9787117264396</v>
          </cell>
          <cell r="E979" t="str">
            <v>妇产科学（第9版/本科临床/配增值）（九轮）</v>
          </cell>
          <cell r="F979" t="str">
            <v>谢幸、孔北华、段涛</v>
          </cell>
          <cell r="G979" t="str">
            <v>人民卫生</v>
          </cell>
          <cell r="H979">
            <v>82</v>
          </cell>
          <cell r="I979">
            <v>0.75</v>
          </cell>
        </row>
        <row r="980">
          <cell r="D980" t="str">
            <v>9787510047336</v>
          </cell>
          <cell r="E980" t="str">
            <v>医学英语文献阅读(二)</v>
          </cell>
          <cell r="F980" t="str">
            <v>曹素贞</v>
          </cell>
          <cell r="G980" t="str">
            <v>世界图书</v>
          </cell>
          <cell r="H980">
            <v>39.799999999999997</v>
          </cell>
          <cell r="I980">
            <v>0.75</v>
          </cell>
        </row>
        <row r="981">
          <cell r="D981" t="str">
            <v>9787117266666</v>
          </cell>
          <cell r="E981" t="str">
            <v>传染病学(第9版/本科临床)（九轮）</v>
          </cell>
          <cell r="F981" t="str">
            <v>李兰娟、任红</v>
          </cell>
          <cell r="G981" t="str">
            <v>人民卫生</v>
          </cell>
          <cell r="H981">
            <v>78</v>
          </cell>
          <cell r="I981">
            <v>0.75</v>
          </cell>
        </row>
        <row r="982">
          <cell r="D982" t="str">
            <v>9787513522908</v>
          </cell>
          <cell r="E982" t="str">
            <v>英语专业毕业论文写作(第2版)（穆诗雄/18版）</v>
          </cell>
          <cell r="F982" t="str">
            <v>穆诗雄主编</v>
          </cell>
          <cell r="G982" t="str">
            <v>外研社</v>
          </cell>
          <cell r="H982">
            <v>36.9</v>
          </cell>
          <cell r="I982">
            <v>0.78</v>
          </cell>
        </row>
        <row r="983">
          <cell r="D983" t="str">
            <v>9787117246644</v>
          </cell>
          <cell r="E983" t="str">
            <v>社会医学(第5版/本科预防)</v>
          </cell>
          <cell r="F983" t="str">
            <v>李鲁，吴群红，郭清，邹宇华 编</v>
          </cell>
          <cell r="G983" t="str">
            <v>人民卫生</v>
          </cell>
          <cell r="H983">
            <v>56</v>
          </cell>
          <cell r="I983">
            <v>0.75</v>
          </cell>
        </row>
        <row r="984">
          <cell r="D984" t="str">
            <v>9787117266031</v>
          </cell>
          <cell r="E984" t="str">
            <v>医学微生物学（第9版/本科临床/配增值）（九轮）</v>
          </cell>
          <cell r="F984" t="str">
            <v>李凡、徐志凯</v>
          </cell>
          <cell r="G984" t="str">
            <v>人民卫生</v>
          </cell>
          <cell r="H984">
            <v>62</v>
          </cell>
          <cell r="I984">
            <v>0.75</v>
          </cell>
        </row>
        <row r="985">
          <cell r="D985" t="str">
            <v>9787117265416</v>
          </cell>
          <cell r="E985" t="str">
            <v>内科学（第9版/本科临床/配增值）（九轮）</v>
          </cell>
          <cell r="F985" t="str">
            <v>葛均波、徐永健、王辰</v>
          </cell>
          <cell r="G985" t="str">
            <v>人民卫生</v>
          </cell>
          <cell r="H985">
            <v>118</v>
          </cell>
          <cell r="I985">
            <v>0.75</v>
          </cell>
        </row>
        <row r="986">
          <cell r="D986" t="str">
            <v>9787117266406</v>
          </cell>
          <cell r="E986" t="str">
            <v>神经病学(第8版/本科临床/配增值)（九轮）</v>
          </cell>
          <cell r="F986" t="str">
            <v>贾建平、苏川</v>
          </cell>
          <cell r="G986" t="str">
            <v>人民卫生</v>
          </cell>
          <cell r="H986">
            <v>92</v>
          </cell>
          <cell r="I986">
            <v>0.75</v>
          </cell>
        </row>
        <row r="987">
          <cell r="D987" t="str">
            <v>9787565448294</v>
          </cell>
          <cell r="E987" t="str">
            <v>现代物流管理(第6版）</v>
          </cell>
          <cell r="F987" t="str">
            <v>李严锋 编</v>
          </cell>
          <cell r="G987" t="str">
            <v>东北财大</v>
          </cell>
          <cell r="H987">
            <v>47</v>
          </cell>
          <cell r="I987">
            <v>0.75</v>
          </cell>
        </row>
        <row r="988">
          <cell r="D988" t="str">
            <v>9787302502913</v>
          </cell>
          <cell r="E988" t="str">
            <v>网络营销学（普通高校“十三五”规划教材·营销学系列）</v>
          </cell>
          <cell r="F988" t="str">
            <v>王永东、荆浩、安玉新</v>
          </cell>
          <cell r="G988" t="str">
            <v>清华大学</v>
          </cell>
          <cell r="H988">
            <v>59</v>
          </cell>
          <cell r="I988">
            <v>0.75</v>
          </cell>
        </row>
        <row r="989">
          <cell r="D989" t="str">
            <v>9787030666284</v>
          </cell>
          <cell r="E989" t="str">
            <v>数字化医院信息系统教程（第二版）</v>
          </cell>
          <cell r="F989" t="str">
            <v>杨富华</v>
          </cell>
          <cell r="G989" t="str">
            <v>科学出版</v>
          </cell>
          <cell r="H989">
            <v>48</v>
          </cell>
          <cell r="I989">
            <v>0.75</v>
          </cell>
        </row>
        <row r="990">
          <cell r="D990" t="str">
            <v>9787117244282</v>
          </cell>
          <cell r="E990" t="str">
            <v>卫生经济学（第4版/本科预防/配增值）</v>
          </cell>
          <cell r="F990" t="str">
            <v>陈文, 主编</v>
          </cell>
          <cell r="G990" t="str">
            <v>人民卫生</v>
          </cell>
          <cell r="H990">
            <v>72</v>
          </cell>
          <cell r="I990">
            <v>0.75</v>
          </cell>
        </row>
        <row r="991">
          <cell r="D991" t="str">
            <v>9787117266628</v>
          </cell>
          <cell r="E991" t="str">
            <v>医学心理学（第7版/本科临床/配增值）（九轮）</v>
          </cell>
          <cell r="F991" t="str">
            <v>姚树桥, 杨艳杰, 主编</v>
          </cell>
          <cell r="G991" t="str">
            <v>人民卫生</v>
          </cell>
          <cell r="H991">
            <v>46</v>
          </cell>
          <cell r="I991">
            <v>0.75</v>
          </cell>
        </row>
        <row r="992">
          <cell r="D992" t="str">
            <v>9787030507976</v>
          </cell>
          <cell r="E992" t="str">
            <v>公共卫生学概论(案例版/第2版)</v>
          </cell>
          <cell r="F992" t="str">
            <v>陶芳标, 李十月, 主编</v>
          </cell>
          <cell r="G992" t="str">
            <v>科学出版</v>
          </cell>
          <cell r="H992">
            <v>98</v>
          </cell>
          <cell r="I992">
            <v>0.75</v>
          </cell>
        </row>
        <row r="993">
          <cell r="D993" t="str">
            <v>9787117266390</v>
          </cell>
          <cell r="E993" t="str">
            <v>外科学(第9版/本科临床/配增值)（九轮）</v>
          </cell>
          <cell r="F993" t="str">
            <v>陈孝平、汪建平、赵继宗</v>
          </cell>
          <cell r="G993" t="str">
            <v>人民卫生</v>
          </cell>
          <cell r="H993">
            <v>116</v>
          </cell>
          <cell r="I993">
            <v>0.75</v>
          </cell>
        </row>
        <row r="994">
          <cell r="D994" t="str">
            <v>9787117245180</v>
          </cell>
          <cell r="E994" t="str">
            <v>卫生事业管理学（第4版/本科预防/配增值）</v>
          </cell>
          <cell r="F994" t="str">
            <v>梁万年，胡志，王亚东 编</v>
          </cell>
          <cell r="G994" t="str">
            <v>人民卫生</v>
          </cell>
          <cell r="H994">
            <v>59</v>
          </cell>
          <cell r="I994">
            <v>0.75</v>
          </cell>
        </row>
        <row r="995">
          <cell r="D995" t="str">
            <v>9787564227760</v>
          </cell>
          <cell r="E995" t="str">
            <v>广告学</v>
          </cell>
          <cell r="F995" t="str">
            <v>朱江鸿, 卢海清, 孙华林, 主编</v>
          </cell>
          <cell r="G995" t="str">
            <v>上海财大</v>
          </cell>
          <cell r="H995">
            <v>43</v>
          </cell>
          <cell r="I995">
            <v>0.75</v>
          </cell>
        </row>
        <row r="996">
          <cell r="D996" t="str">
            <v>9787117263740</v>
          </cell>
          <cell r="E996" t="str">
            <v>诊断学(第9版/本科临床/配增值)（九轮）</v>
          </cell>
          <cell r="F996" t="str">
            <v>万学红、卢雪峰</v>
          </cell>
          <cell r="G996" t="str">
            <v>人民卫生</v>
          </cell>
          <cell r="H996">
            <v>110</v>
          </cell>
          <cell r="I996">
            <v>0.75</v>
          </cell>
        </row>
        <row r="997">
          <cell r="D997" t="str">
            <v>9787117266772</v>
          </cell>
          <cell r="E997" t="str">
            <v>医学伦理学（第5版/本科临床/配增值）（九轮）</v>
          </cell>
          <cell r="F997" t="str">
            <v>王明旭、赵明杰</v>
          </cell>
          <cell r="G997" t="str">
            <v>人民卫生</v>
          </cell>
          <cell r="H997">
            <v>42</v>
          </cell>
          <cell r="I997">
            <v>0.75</v>
          </cell>
        </row>
        <row r="998">
          <cell r="D998" t="str">
            <v>9787564590109</v>
          </cell>
          <cell r="E998" t="str">
            <v>临床技能学</v>
          </cell>
          <cell r="F998" t="str">
            <v>袁磊 赵冰</v>
          </cell>
          <cell r="G998" t="str">
            <v>郑州大学</v>
          </cell>
          <cell r="H998">
            <v>178</v>
          </cell>
          <cell r="I998">
            <v>0.75</v>
          </cell>
        </row>
        <row r="999">
          <cell r="D999" t="str">
            <v>9787040610536</v>
          </cell>
          <cell r="E999" t="str">
            <v>习近平新时代中国特色社会主义思想概论（2023版）</v>
          </cell>
          <cell r="F999" t="str">
            <v>本书编写组</v>
          </cell>
          <cell r="G999" t="str">
            <v>高等教育</v>
          </cell>
          <cell r="H999">
            <v>26</v>
          </cell>
          <cell r="I999">
            <v>1</v>
          </cell>
        </row>
        <row r="1000">
          <cell r="D1000" t="str">
            <v>9787544668248</v>
          </cell>
          <cell r="E1000" t="str">
            <v>俄罗斯概况（第2版）</v>
          </cell>
          <cell r="F1000" t="str">
            <v>赵爱国, 姜宏, 季</v>
          </cell>
          <cell r="G1000" t="str">
            <v>上海外教</v>
          </cell>
          <cell r="H1000">
            <v>93</v>
          </cell>
          <cell r="I1000">
            <v>0.78</v>
          </cell>
        </row>
        <row r="1001">
          <cell r="D1001" t="str">
            <v>9787040592931</v>
          </cell>
          <cell r="E1001" t="str">
            <v>工程数学 线性代数（第七版）</v>
          </cell>
          <cell r="F1001" t="str">
            <v>同济大学数学系</v>
          </cell>
          <cell r="G1001" t="str">
            <v>高等教育</v>
          </cell>
          <cell r="H1001">
            <v>26.8</v>
          </cell>
          <cell r="I1001">
            <v>0.78</v>
          </cell>
        </row>
        <row r="1002">
          <cell r="D1002" t="str">
            <v>9787542962508</v>
          </cell>
          <cell r="E1002" t="str">
            <v>新编会计学原理</v>
          </cell>
          <cell r="F1002" t="str">
            <v>李海波, 蒋瑛, 主编</v>
          </cell>
          <cell r="G1002" t="str">
            <v>立信会计</v>
          </cell>
          <cell r="H1002">
            <v>45</v>
          </cell>
          <cell r="I1002">
            <v>0.75</v>
          </cell>
        </row>
        <row r="1003">
          <cell r="D1003" t="str">
            <v>9787117160650</v>
          </cell>
          <cell r="E1003" t="str">
            <v>基础医学概要（三）（第2版/包销）</v>
          </cell>
          <cell r="F1003" t="str">
            <v>何群力等</v>
          </cell>
          <cell r="G1003" t="str">
            <v>人民卫生</v>
          </cell>
          <cell r="H1003">
            <v>62</v>
          </cell>
          <cell r="I1003">
            <v>0.75</v>
          </cell>
        </row>
        <row r="1004">
          <cell r="D1004" t="str">
            <v>9787040574425</v>
          </cell>
          <cell r="E1004" t="str">
            <v>人力资源管理</v>
          </cell>
          <cell r="F1004" t="str">
            <v>《人力资源管理》编写组</v>
          </cell>
          <cell r="G1004" t="str">
            <v>高等教育</v>
          </cell>
          <cell r="H1004">
            <v>46</v>
          </cell>
          <cell r="I1004">
            <v>0.78</v>
          </cell>
        </row>
        <row r="1005">
          <cell r="D1005" t="str">
            <v>9787562427018</v>
          </cell>
          <cell r="E1005" t="str">
            <v>统计学教程（刘渝琳）</v>
          </cell>
          <cell r="F1005" t="str">
            <v>刘渝琳，陈碧琼</v>
          </cell>
          <cell r="G1005" t="str">
            <v>重庆大学</v>
          </cell>
          <cell r="H1005">
            <v>45</v>
          </cell>
          <cell r="I1005">
            <v>0.75</v>
          </cell>
        </row>
        <row r="1006">
          <cell r="D1006" t="str">
            <v>9787302616221</v>
          </cell>
          <cell r="E1006" t="str">
            <v>病原生物学与免疫学实验教程</v>
          </cell>
          <cell r="F1006" t="str">
            <v>谢永生  何群力</v>
          </cell>
          <cell r="G1006" t="str">
            <v>清华大学</v>
          </cell>
          <cell r="H1006">
            <v>59</v>
          </cell>
          <cell r="I1006">
            <v>0.75</v>
          </cell>
        </row>
        <row r="1007">
          <cell r="D1007" t="str">
            <v>9787117266765</v>
          </cell>
          <cell r="E1007" t="str">
            <v>医学统计学（第7版/本科临床/配增值）九轮</v>
          </cell>
          <cell r="F1007" t="str">
            <v>李康、贺佳</v>
          </cell>
          <cell r="G1007" t="str">
            <v>人民卫生</v>
          </cell>
          <cell r="H1007">
            <v>49</v>
          </cell>
          <cell r="I1007">
            <v>0.75</v>
          </cell>
        </row>
        <row r="1008">
          <cell r="D1008" t="str">
            <v>9787117266604</v>
          </cell>
          <cell r="E1008" t="str">
            <v>人体寄生虫学（第9版/本科临床/配增值）（九轮）</v>
          </cell>
          <cell r="F1008" t="str">
            <v>诸欣平，苏川</v>
          </cell>
          <cell r="G1008" t="str">
            <v>人民卫生</v>
          </cell>
          <cell r="H1008">
            <v>56</v>
          </cell>
          <cell r="I1008">
            <v>0.75</v>
          </cell>
        </row>
        <row r="1009">
          <cell r="D1009" t="str">
            <v>9787117266031</v>
          </cell>
          <cell r="E1009" t="str">
            <v>医学微生物学（第9版/本科临床/配增值）（九轮）</v>
          </cell>
          <cell r="F1009" t="str">
            <v>李凡、徐志凯</v>
          </cell>
          <cell r="G1009" t="str">
            <v>人民卫生</v>
          </cell>
          <cell r="H1009">
            <v>62</v>
          </cell>
          <cell r="I1009">
            <v>0.75</v>
          </cell>
        </row>
        <row r="1010">
          <cell r="D1010" t="str">
            <v>9787117266598</v>
          </cell>
          <cell r="E1010" t="str">
            <v>生理学(第9版本科临床/配增值)（九轮）</v>
          </cell>
          <cell r="F1010" t="str">
            <v>王庭槐</v>
          </cell>
          <cell r="G1010" t="str">
            <v>人民卫生</v>
          </cell>
          <cell r="H1010">
            <v>75</v>
          </cell>
          <cell r="I1010">
            <v>0.75</v>
          </cell>
        </row>
        <row r="1011">
          <cell r="D1011" t="str">
            <v>9787117221313</v>
          </cell>
          <cell r="E1011" t="str">
            <v>医学机能学实验(创新教材)</v>
          </cell>
          <cell r="F1011" t="str">
            <v>李东亮,陈正跃</v>
          </cell>
          <cell r="G1011" t="str">
            <v>人民卫生</v>
          </cell>
          <cell r="H1011">
            <v>15</v>
          </cell>
          <cell r="I1011">
            <v>0.75</v>
          </cell>
        </row>
        <row r="1012">
          <cell r="D1012" t="str">
            <v>9787117263191</v>
          </cell>
          <cell r="E1012" t="str">
            <v>医学免疫学（第7版/本科临床/配增值）（九轮）</v>
          </cell>
          <cell r="F1012" t="str">
            <v>曹雪涛</v>
          </cell>
          <cell r="G1012" t="str">
            <v>人民卫生</v>
          </cell>
          <cell r="H1012">
            <v>66</v>
          </cell>
          <cell r="I1012">
            <v>0.75</v>
          </cell>
        </row>
        <row r="1013">
          <cell r="D1013" t="str">
            <v>9787302564263</v>
          </cell>
          <cell r="E1013" t="str">
            <v>卫生法学</v>
          </cell>
          <cell r="F1013" t="str">
            <v>邓利强、陈东明</v>
          </cell>
          <cell r="G1013" t="str">
            <v>清华大学</v>
          </cell>
          <cell r="H1013">
            <v>69</v>
          </cell>
          <cell r="I1013">
            <v>0.75</v>
          </cell>
        </row>
        <row r="1014">
          <cell r="D1014" t="str">
            <v>9787560893501</v>
          </cell>
          <cell r="E1014" t="str">
            <v>美好前程-大学生创新创业教育</v>
          </cell>
          <cell r="F1014" t="str">
            <v>梁莹</v>
          </cell>
          <cell r="G1014" t="str">
            <v>同济大学</v>
          </cell>
          <cell r="H1014">
            <v>45</v>
          </cell>
          <cell r="I1014">
            <v>0.75</v>
          </cell>
        </row>
        <row r="1015">
          <cell r="D1015" t="str">
            <v>1674-6783</v>
          </cell>
          <cell r="E1015" t="str">
            <v>时事报告大学生版（2023-2024学年度/上学期/高校形势与政策课专用）</v>
          </cell>
          <cell r="F1015" t="str">
            <v>本书编写组</v>
          </cell>
          <cell r="G1015" t="str">
            <v>时事报告</v>
          </cell>
          <cell r="H1015">
            <v>20</v>
          </cell>
          <cell r="I1015">
            <v>0.75</v>
          </cell>
        </row>
        <row r="1016">
          <cell r="D1016" t="str">
            <v>9787040599008</v>
          </cell>
          <cell r="E1016" t="str">
            <v>马克思主义基本原理（2023年版）</v>
          </cell>
          <cell r="F1016" t="str">
            <v>本书编写组</v>
          </cell>
          <cell r="G1016" t="str">
            <v>高等教育</v>
          </cell>
          <cell r="H1016">
            <v>23</v>
          </cell>
          <cell r="I1016">
            <v>1</v>
          </cell>
        </row>
        <row r="1017">
          <cell r="D1017" t="str">
            <v>9787040599022</v>
          </cell>
          <cell r="E1017" t="str">
            <v>思想道德与法治（2023年版）</v>
          </cell>
          <cell r="F1017" t="str">
            <v>本书编写组</v>
          </cell>
          <cell r="G1017" t="str">
            <v>高等教育</v>
          </cell>
          <cell r="H1017">
            <v>18</v>
          </cell>
          <cell r="I1017">
            <v>1</v>
          </cell>
        </row>
        <row r="1018">
          <cell r="D1018" t="str">
            <v>9787040445633</v>
          </cell>
          <cell r="E1018" t="str">
            <v>生命科学导论（第3版）</v>
          </cell>
          <cell r="F1018" t="str">
            <v>张惟杰, 主编</v>
          </cell>
          <cell r="G1018" t="str">
            <v>高等教育</v>
          </cell>
          <cell r="H1018">
            <v>49</v>
          </cell>
          <cell r="I1018">
            <v>0.78</v>
          </cell>
        </row>
        <row r="1019">
          <cell r="D1019" t="str">
            <v>9787117209816</v>
          </cell>
          <cell r="E1019" t="str">
            <v>细胞分子生物学与遗传学（创新教材)</v>
          </cell>
          <cell r="F1019" t="str">
            <v>杨保胜</v>
          </cell>
          <cell r="G1019" t="str">
            <v>人民卫生</v>
          </cell>
          <cell r="H1019">
            <v>49</v>
          </cell>
          <cell r="I1019">
            <v>0.75</v>
          </cell>
        </row>
        <row r="1020">
          <cell r="D1020" t="str">
            <v>9787030754264</v>
          </cell>
          <cell r="E1020" t="str">
            <v>医用物理学</v>
          </cell>
          <cell r="F1020" t="str">
            <v>刘东华</v>
          </cell>
          <cell r="G1020" t="str">
            <v>科学出版</v>
          </cell>
          <cell r="H1020">
            <v>88</v>
          </cell>
          <cell r="I1020">
            <v>0.75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2=%B3%CC%C5%E5%C7%E0&amp;medium=01&amp;category_path=01.00.00.00.00.00" TargetMode="External"/><Relationship Id="rId2" Type="http://schemas.openxmlformats.org/officeDocument/2006/relationships/hyperlink" Target="http://search.dangdang.com/?key3=%C7%E5%BB%AA%B4%F3%D1%A7%B3%F6%B0%E6%C9%E7&amp;medium=01&amp;category_path=01.00.00.00.00.00" TargetMode="External"/><Relationship Id="rId1" Type="http://schemas.openxmlformats.org/officeDocument/2006/relationships/hyperlink" Target="http://search.dangdang.com/?key2=%B3%CC%C5%E5%C7%E0&amp;medium=01&amp;category_path=01.00.00.00.00.00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book.jd.com/writer/%E7%AB%A0%E6%AF%93%E6%99%8B_1.html" TargetMode="External"/><Relationship Id="rId4" Type="http://schemas.openxmlformats.org/officeDocument/2006/relationships/hyperlink" Target="http://search.dangdang.com/?key3=%C7%E5%BB%AA%B4%F3%D1%A7%B3%F6%B0%E6%C9%E7&amp;medium=01&amp;category_path=01.00.00.00.00.0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writer/%E8%B5%B5%E4%BF%A1%E4%B9%89_1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2=%CD%F4%BB%AA%C7%C8&amp;medium=01&amp;category_path=01.00.00.00.00.00" TargetMode="External"/><Relationship Id="rId2" Type="http://schemas.openxmlformats.org/officeDocument/2006/relationships/hyperlink" Target="http://search.dangdang.com/?key2=%CD%F4%BB%AA%C7%C8&amp;medium=01&amp;category_path=01.00.00.00.00.00" TargetMode="External"/><Relationship Id="rId1" Type="http://schemas.openxmlformats.org/officeDocument/2006/relationships/hyperlink" Target="http://search.dangdang.com/?key3=%C8%CB%C3%F1%CE%C0%C9%FA%B3%F6%B0%E6%C9%E7&amp;medium=01&amp;category_path=01.00.00.00.00.0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book.jd.com/writer/%E5%BC%A0%E7%A5%96%E7%87%95_1.html" TargetMode="External"/><Relationship Id="rId1" Type="http://schemas.openxmlformats.org/officeDocument/2006/relationships/hyperlink" Target="https://book.jd.com/writer/%E8%B5%B5%E9%93%B1%E6%B0%91_1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D8" sqref="D8"/>
    </sheetView>
  </sheetViews>
  <sheetFormatPr defaultColWidth="8.625" defaultRowHeight="14.25"/>
  <cols>
    <col min="1" max="1" width="5.375" style="16" customWidth="1"/>
    <col min="2" max="2" width="17.75" style="17" customWidth="1"/>
    <col min="3" max="3" width="32.5" style="17" customWidth="1"/>
    <col min="4" max="4" width="21.375" style="17" customWidth="1"/>
    <col min="5" max="5" width="17.75" style="17" customWidth="1"/>
    <col min="6" max="6" width="8.625" style="13"/>
    <col min="7" max="7" width="8.625" style="14"/>
    <col min="8" max="8" width="8.625" style="13"/>
    <col min="9" max="9" width="11.125" style="18" customWidth="1"/>
    <col min="10" max="12" width="8.625" style="18"/>
  </cols>
  <sheetData>
    <row r="1" spans="1:12" s="11" customFormat="1" ht="21.95" customHeight="1">
      <c r="A1" s="50" t="s">
        <v>0</v>
      </c>
      <c r="B1" s="51"/>
      <c r="C1" s="51"/>
      <c r="D1" s="51"/>
      <c r="E1" s="51"/>
      <c r="F1" s="51"/>
      <c r="G1" s="51"/>
      <c r="H1" s="51"/>
      <c r="I1" s="19"/>
      <c r="J1" s="19"/>
      <c r="K1" s="19"/>
      <c r="L1" s="19"/>
    </row>
    <row r="2" spans="1:12" s="12" customFormat="1" ht="15" customHeight="1">
      <c r="A2" s="52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5" t="s">
        <v>6</v>
      </c>
      <c r="G2" s="56" t="s">
        <v>7</v>
      </c>
      <c r="H2" s="55" t="s">
        <v>8</v>
      </c>
      <c r="I2" s="20"/>
      <c r="J2" s="20"/>
      <c r="K2" s="20"/>
      <c r="L2" s="20"/>
    </row>
    <row r="3" spans="1:12" s="15" customFormat="1" ht="18" customHeight="1">
      <c r="A3" s="43">
        <v>1</v>
      </c>
      <c r="B3" s="57" t="s">
        <v>9</v>
      </c>
      <c r="C3" s="38" t="s">
        <v>10</v>
      </c>
      <c r="D3" s="38" t="s">
        <v>11</v>
      </c>
      <c r="E3" s="38" t="s">
        <v>12</v>
      </c>
      <c r="F3" s="33">
        <f>VLOOKUP(B3,[1]学生明细!$D$223:$I$224,5,FALSE)</f>
        <v>39.799999999999997</v>
      </c>
      <c r="G3" s="34">
        <f>VLOOKUP(B3,[1]学生明细!$D$223:$I$224,6,FALSE)</f>
        <v>0.75</v>
      </c>
      <c r="H3" s="33">
        <f>F3*G3</f>
        <v>29.849999999999998</v>
      </c>
      <c r="I3" s="21"/>
      <c r="J3" s="21"/>
      <c r="K3" s="21"/>
      <c r="L3" s="21"/>
    </row>
    <row r="4" spans="1:12" s="15" customFormat="1" ht="18" customHeight="1">
      <c r="A4" s="43">
        <v>2</v>
      </c>
      <c r="B4" s="57" t="s">
        <v>13</v>
      </c>
      <c r="C4" s="38" t="s">
        <v>14</v>
      </c>
      <c r="D4" s="38" t="s">
        <v>15</v>
      </c>
      <c r="E4" s="38" t="s">
        <v>16</v>
      </c>
      <c r="F4" s="33">
        <f>VLOOKUP(B4,[1]学生明细!$D$223:$I$224,5,FALSE)</f>
        <v>36.9</v>
      </c>
      <c r="G4" s="34">
        <f>VLOOKUP(B4,[1]学生明细!$D$223:$I$224,6,FALSE)</f>
        <v>0.78</v>
      </c>
      <c r="H4" s="33">
        <f>F4*G4</f>
        <v>28.782</v>
      </c>
      <c r="I4" s="21"/>
      <c r="J4" s="21"/>
      <c r="K4" s="21"/>
      <c r="L4" s="21"/>
    </row>
    <row r="5" spans="1:12" s="15" customFormat="1" ht="18" customHeight="1">
      <c r="A5" s="43">
        <v>3</v>
      </c>
      <c r="B5" s="42"/>
      <c r="C5" s="43" t="s">
        <v>17</v>
      </c>
      <c r="D5" s="43"/>
      <c r="E5" s="43"/>
      <c r="F5" s="33">
        <v>3.25</v>
      </c>
      <c r="G5" s="34">
        <v>1</v>
      </c>
      <c r="H5" s="58">
        <v>3.25</v>
      </c>
      <c r="I5" s="21"/>
      <c r="J5" s="21"/>
      <c r="K5" s="21"/>
      <c r="L5" s="21"/>
    </row>
    <row r="6" spans="1:12" ht="16.5">
      <c r="A6" s="59"/>
      <c r="B6" s="43"/>
      <c r="C6" s="43"/>
      <c r="D6" s="43"/>
      <c r="E6" s="43"/>
      <c r="F6" s="33"/>
      <c r="G6" s="34"/>
      <c r="H6" s="60">
        <f>SUM(H3:H5)</f>
        <v>61.881999999999998</v>
      </c>
    </row>
    <row r="7" spans="1:12" ht="16.5">
      <c r="A7" s="28"/>
      <c r="B7" s="61"/>
      <c r="C7" s="61"/>
      <c r="D7" s="61"/>
      <c r="E7" s="61"/>
      <c r="F7" s="33"/>
      <c r="G7" s="34"/>
      <c r="H7" s="33"/>
    </row>
    <row r="8" spans="1:12" ht="16.5">
      <c r="A8" s="28"/>
      <c r="B8" s="61"/>
      <c r="C8" s="61"/>
      <c r="D8" s="61"/>
      <c r="E8" s="61"/>
      <c r="F8" s="33"/>
      <c r="G8" s="34"/>
      <c r="H8" s="33"/>
    </row>
    <row r="9" spans="1:12" ht="16.5">
      <c r="A9" s="50" t="s">
        <v>18</v>
      </c>
      <c r="B9" s="51"/>
      <c r="C9" s="51"/>
      <c r="D9" s="51"/>
      <c r="E9" s="51"/>
      <c r="F9" s="51"/>
      <c r="G9" s="51"/>
      <c r="H9" s="51"/>
    </row>
    <row r="10" spans="1:12" ht="16.5">
      <c r="A10" s="52" t="s">
        <v>1</v>
      </c>
      <c r="B10" s="53" t="s">
        <v>2</v>
      </c>
      <c r="C10" s="54" t="s">
        <v>3</v>
      </c>
      <c r="D10" s="54" t="s">
        <v>4</v>
      </c>
      <c r="E10" s="54" t="s">
        <v>5</v>
      </c>
      <c r="F10" s="55" t="s">
        <v>6</v>
      </c>
      <c r="G10" s="56" t="s">
        <v>7</v>
      </c>
      <c r="H10" s="55" t="s">
        <v>8</v>
      </c>
    </row>
    <row r="11" spans="1:12" ht="16.5">
      <c r="A11" s="62">
        <v>1</v>
      </c>
      <c r="B11" s="40" t="s">
        <v>19</v>
      </c>
      <c r="C11" s="40" t="s">
        <v>20</v>
      </c>
      <c r="D11" s="40" t="s">
        <v>21</v>
      </c>
      <c r="E11" s="40" t="s">
        <v>22</v>
      </c>
      <c r="F11" s="41">
        <v>82</v>
      </c>
      <c r="G11" s="63">
        <v>0.75</v>
      </c>
      <c r="H11" s="61">
        <f t="shared" ref="H11:H15" si="0">F11*G11</f>
        <v>61.5</v>
      </c>
    </row>
    <row r="12" spans="1:12" ht="16.5">
      <c r="A12" s="62">
        <v>2</v>
      </c>
      <c r="B12" s="40" t="s">
        <v>23</v>
      </c>
      <c r="C12" s="40" t="s">
        <v>24</v>
      </c>
      <c r="D12" s="40" t="s">
        <v>25</v>
      </c>
      <c r="E12" s="40" t="s">
        <v>22</v>
      </c>
      <c r="F12" s="41">
        <v>78</v>
      </c>
      <c r="G12" s="63">
        <v>0.75</v>
      </c>
      <c r="H12" s="61">
        <f t="shared" si="0"/>
        <v>58.5</v>
      </c>
    </row>
    <row r="13" spans="1:12" ht="16.5">
      <c r="A13" s="62">
        <v>3</v>
      </c>
      <c r="B13" s="40" t="s">
        <v>26</v>
      </c>
      <c r="C13" s="40" t="s">
        <v>27</v>
      </c>
      <c r="D13" s="40" t="s">
        <v>28</v>
      </c>
      <c r="E13" s="40" t="s">
        <v>22</v>
      </c>
      <c r="F13" s="41">
        <v>118</v>
      </c>
      <c r="G13" s="63">
        <v>0.75</v>
      </c>
      <c r="H13" s="61">
        <f t="shared" si="0"/>
        <v>88.5</v>
      </c>
    </row>
    <row r="14" spans="1:12" ht="16.5">
      <c r="A14" s="62">
        <v>4</v>
      </c>
      <c r="B14" s="40" t="s">
        <v>29</v>
      </c>
      <c r="C14" s="40" t="s">
        <v>30</v>
      </c>
      <c r="D14" s="40" t="s">
        <v>31</v>
      </c>
      <c r="E14" s="40" t="s">
        <v>22</v>
      </c>
      <c r="F14" s="41">
        <v>78</v>
      </c>
      <c r="G14" s="63">
        <v>0.75</v>
      </c>
      <c r="H14" s="61">
        <f t="shared" si="0"/>
        <v>58.5</v>
      </c>
    </row>
    <row r="15" spans="1:12" ht="16.5">
      <c r="A15" s="62">
        <v>5</v>
      </c>
      <c r="B15" s="40" t="s">
        <v>32</v>
      </c>
      <c r="C15" s="40" t="s">
        <v>33</v>
      </c>
      <c r="D15" s="40" t="s">
        <v>34</v>
      </c>
      <c r="E15" s="40" t="s">
        <v>22</v>
      </c>
      <c r="F15" s="41">
        <v>92</v>
      </c>
      <c r="G15" s="63">
        <v>0.75</v>
      </c>
      <c r="H15" s="61">
        <f t="shared" si="0"/>
        <v>69</v>
      </c>
    </row>
    <row r="16" spans="1:12" ht="16.5">
      <c r="A16" s="62"/>
      <c r="B16" s="61"/>
      <c r="C16" s="61"/>
      <c r="D16" s="61"/>
      <c r="E16" s="61"/>
      <c r="F16" s="61"/>
      <c r="G16" s="61"/>
      <c r="H16" s="64">
        <f>SUM(H11:H15)</f>
        <v>336</v>
      </c>
    </row>
    <row r="17" spans="9:9">
      <c r="I17" s="13"/>
    </row>
  </sheetData>
  <mergeCells count="2">
    <mergeCell ref="A1:H1"/>
    <mergeCell ref="A9:H9"/>
  </mergeCells>
  <phoneticPr fontId="7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8"/>
  <sheetViews>
    <sheetView workbookViewId="0">
      <selection activeCell="D21" sqref="D21"/>
    </sheetView>
  </sheetViews>
  <sheetFormatPr defaultColWidth="8.625" defaultRowHeight="16.5"/>
  <cols>
    <col min="1" max="1" width="4.625" style="43" customWidth="1"/>
    <col min="2" max="2" width="18.25" style="43" customWidth="1"/>
    <col min="3" max="3" width="35.25" style="43" customWidth="1"/>
    <col min="4" max="4" width="18.875" style="43" customWidth="1"/>
    <col min="5" max="5" width="17.125" style="43" customWidth="1"/>
    <col min="6" max="6" width="8.25" style="76" customWidth="1"/>
    <col min="7" max="7" width="8.625" style="34"/>
    <col min="8" max="8" width="9.375" style="33"/>
    <col min="9" max="16384" width="8.625" style="71"/>
  </cols>
  <sheetData>
    <row r="1" spans="1:8" s="66" customFormat="1" ht="14.1" customHeight="1">
      <c r="A1" s="22" t="s">
        <v>35</v>
      </c>
      <c r="B1" s="22"/>
      <c r="C1" s="22"/>
      <c r="D1" s="22"/>
      <c r="E1" s="22"/>
      <c r="F1" s="22"/>
      <c r="G1" s="65"/>
      <c r="H1" s="22"/>
    </row>
    <row r="2" spans="1:8" s="45" customFormat="1" ht="14.1" customHeight="1">
      <c r="A2" s="67" t="s">
        <v>1</v>
      </c>
      <c r="B2" s="68" t="s">
        <v>2</v>
      </c>
      <c r="C2" s="25" t="s">
        <v>3</v>
      </c>
      <c r="D2" s="25" t="s">
        <v>4</v>
      </c>
      <c r="E2" s="25" t="s">
        <v>5</v>
      </c>
      <c r="F2" s="69" t="s">
        <v>6</v>
      </c>
      <c r="G2" s="70" t="s">
        <v>7</v>
      </c>
      <c r="H2" s="26" t="s">
        <v>8</v>
      </c>
    </row>
    <row r="3" spans="1:8" ht="14.1" customHeight="1">
      <c r="A3" s="43">
        <v>1</v>
      </c>
      <c r="B3" s="57" t="s">
        <v>36</v>
      </c>
      <c r="C3" s="38" t="s">
        <v>37</v>
      </c>
      <c r="D3" s="38" t="s">
        <v>38</v>
      </c>
      <c r="E3" s="38" t="s">
        <v>39</v>
      </c>
      <c r="F3" s="44">
        <f>VLOOKUP(B3,[1]学生明细!$D$16:$H$779,5,FALSE)</f>
        <v>116</v>
      </c>
      <c r="G3" s="34">
        <f>VLOOKUP(B3,[1]学生明细!$D$16:$I$265,6,FALSE)</f>
        <v>0.75</v>
      </c>
      <c r="H3" s="33">
        <f>F3*G3</f>
        <v>87</v>
      </c>
    </row>
    <row r="4" spans="1:8" ht="14.1" customHeight="1">
      <c r="A4" s="43">
        <v>2</v>
      </c>
      <c r="B4" s="39" t="s">
        <v>40</v>
      </c>
      <c r="C4" s="38" t="s">
        <v>41</v>
      </c>
      <c r="D4" s="38" t="s">
        <v>42</v>
      </c>
      <c r="E4" s="38" t="s">
        <v>43</v>
      </c>
      <c r="F4" s="44">
        <f>VLOOKUP(B4,[1]学生明细!$D$16:$H$779,5,FALSE)</f>
        <v>178</v>
      </c>
      <c r="G4" s="34">
        <f>VLOOKUP(B4,[1]学生明细!$D$16:$I$265,6,FALSE)</f>
        <v>0.75</v>
      </c>
      <c r="H4" s="33">
        <f t="shared" ref="H4:H67" si="0">F4*G4</f>
        <v>133.5</v>
      </c>
    </row>
    <row r="5" spans="1:8" ht="14.1" customHeight="1">
      <c r="A5" s="43">
        <v>3</v>
      </c>
      <c r="B5" s="57" t="s">
        <v>44</v>
      </c>
      <c r="C5" s="38" t="s">
        <v>45</v>
      </c>
      <c r="D5" s="38" t="s">
        <v>46</v>
      </c>
      <c r="E5" s="38" t="s">
        <v>39</v>
      </c>
      <c r="F5" s="44">
        <f>VLOOKUP(B5,[1]学生明细!$D$16:$H$779,5,FALSE)</f>
        <v>110</v>
      </c>
      <c r="G5" s="34">
        <f>VLOOKUP(B5,[1]学生明细!$D$16:$I$265,6,FALSE)</f>
        <v>0.75</v>
      </c>
      <c r="H5" s="33">
        <f t="shared" si="0"/>
        <v>82.5</v>
      </c>
    </row>
    <row r="6" spans="1:8" ht="14.1" customHeight="1">
      <c r="A6" s="43">
        <v>4</v>
      </c>
      <c r="B6" s="39" t="s">
        <v>47</v>
      </c>
      <c r="C6" s="38" t="s">
        <v>48</v>
      </c>
      <c r="D6" s="38" t="s">
        <v>49</v>
      </c>
      <c r="E6" s="38" t="s">
        <v>50</v>
      </c>
      <c r="F6" s="44">
        <f>VLOOKUP(B6,[1]学生明细!$D$16:$H$779,5,FALSE)</f>
        <v>15</v>
      </c>
      <c r="G6" s="34">
        <v>0.75</v>
      </c>
      <c r="H6" s="33">
        <f t="shared" si="0"/>
        <v>11.25</v>
      </c>
    </row>
    <row r="7" spans="1:8" ht="14.1" customHeight="1">
      <c r="A7" s="43">
        <v>5</v>
      </c>
      <c r="B7" s="57" t="s">
        <v>51</v>
      </c>
      <c r="C7" s="38" t="s">
        <v>52</v>
      </c>
      <c r="D7" s="38" t="s">
        <v>53</v>
      </c>
      <c r="E7" s="38" t="s">
        <v>39</v>
      </c>
      <c r="F7" s="44">
        <f>VLOOKUP(B7,[1]学生明细!$D$16:$H$779,5,FALSE)</f>
        <v>46</v>
      </c>
      <c r="G7" s="34">
        <f>VLOOKUP(B7,[1]学生明细!$D$16:$I$265,6,FALSE)</f>
        <v>0.75</v>
      </c>
      <c r="H7" s="33">
        <f t="shared" si="0"/>
        <v>34.5</v>
      </c>
    </row>
    <row r="8" spans="1:8" ht="14.1" customHeight="1">
      <c r="A8" s="43">
        <v>6</v>
      </c>
      <c r="B8" s="57" t="s">
        <v>54</v>
      </c>
      <c r="C8" s="38" t="s">
        <v>55</v>
      </c>
      <c r="D8" s="38" t="s">
        <v>56</v>
      </c>
      <c r="E8" s="38" t="s">
        <v>39</v>
      </c>
      <c r="F8" s="44">
        <f>VLOOKUP(B8,[1]学生明细!$D$16:$H$779,5,FALSE)</f>
        <v>56</v>
      </c>
      <c r="G8" s="34">
        <f>VLOOKUP(B8,[1]学生明细!$D$16:$I$265,6,FALSE)</f>
        <v>0.75</v>
      </c>
      <c r="H8" s="33">
        <f t="shared" si="0"/>
        <v>42</v>
      </c>
    </row>
    <row r="9" spans="1:8" ht="14.1" customHeight="1">
      <c r="A9" s="43">
        <v>7</v>
      </c>
      <c r="B9" s="57" t="s">
        <v>57</v>
      </c>
      <c r="C9" s="38" t="s">
        <v>58</v>
      </c>
      <c r="D9" s="38"/>
      <c r="E9" s="38" t="s">
        <v>59</v>
      </c>
      <c r="F9" s="44">
        <f>VLOOKUP(B9,[1]学生明细!$D$16:$H$779,5,FALSE)</f>
        <v>26</v>
      </c>
      <c r="G9" s="34">
        <f>VLOOKUP(B9,[1]学生明细!$D$16:$I$265,6,FALSE)</f>
        <v>1</v>
      </c>
      <c r="H9" s="33">
        <f t="shared" si="0"/>
        <v>26</v>
      </c>
    </row>
    <row r="10" spans="1:8" ht="14.1" customHeight="1">
      <c r="A10" s="43">
        <v>8</v>
      </c>
      <c r="B10" s="42"/>
      <c r="C10" s="43" t="s">
        <v>17</v>
      </c>
      <c r="F10" s="33">
        <v>3.25</v>
      </c>
      <c r="G10" s="34">
        <v>1</v>
      </c>
      <c r="H10" s="47">
        <f t="shared" si="0"/>
        <v>3.25</v>
      </c>
    </row>
    <row r="11" spans="1:8" ht="14.1" customHeight="1">
      <c r="F11" s="44"/>
      <c r="H11" s="60">
        <f>SUM(H3:H10)</f>
        <v>420</v>
      </c>
    </row>
    <row r="12" spans="1:8" ht="14.1" customHeight="1">
      <c r="F12" s="44"/>
    </row>
    <row r="13" spans="1:8" s="66" customFormat="1" ht="14.1" customHeight="1">
      <c r="A13" s="22" t="s">
        <v>60</v>
      </c>
      <c r="B13" s="22"/>
      <c r="C13" s="22"/>
      <c r="D13" s="22"/>
      <c r="E13" s="22"/>
      <c r="F13" s="22"/>
      <c r="G13" s="65"/>
      <c r="H13" s="22"/>
    </row>
    <row r="14" spans="1:8" s="45" customFormat="1" ht="14.1" customHeight="1">
      <c r="A14" s="67" t="s">
        <v>1</v>
      </c>
      <c r="B14" s="68" t="s">
        <v>2</v>
      </c>
      <c r="C14" s="25" t="s">
        <v>3</v>
      </c>
      <c r="D14" s="25" t="s">
        <v>4</v>
      </c>
      <c r="E14" s="25" t="s">
        <v>5</v>
      </c>
      <c r="F14" s="69" t="s">
        <v>6</v>
      </c>
      <c r="G14" s="70" t="s">
        <v>7</v>
      </c>
      <c r="H14" s="26" t="s">
        <v>8</v>
      </c>
    </row>
    <row r="15" spans="1:8" ht="14.1" customHeight="1">
      <c r="A15" s="43">
        <v>1</v>
      </c>
      <c r="B15" s="57" t="s">
        <v>36</v>
      </c>
      <c r="C15" s="38" t="s">
        <v>37</v>
      </c>
      <c r="D15" s="38" t="s">
        <v>38</v>
      </c>
      <c r="E15" s="38" t="s">
        <v>39</v>
      </c>
      <c r="F15" s="44">
        <f>VLOOKUP(B15,[1]学生明细!$D$16:$H$779,5,FALSE)</f>
        <v>116</v>
      </c>
      <c r="G15" s="34">
        <f>VLOOKUP(B15,[1]学生明细!$D$16:$I$265,6,FALSE)</f>
        <v>0.75</v>
      </c>
      <c r="H15" s="33">
        <f t="shared" si="0"/>
        <v>87</v>
      </c>
    </row>
    <row r="16" spans="1:8" ht="14.1" customHeight="1">
      <c r="A16" s="43">
        <v>2</v>
      </c>
      <c r="B16" s="39" t="s">
        <v>40</v>
      </c>
      <c r="C16" s="38" t="s">
        <v>41</v>
      </c>
      <c r="D16" s="38" t="s">
        <v>42</v>
      </c>
      <c r="E16" s="38" t="s">
        <v>43</v>
      </c>
      <c r="F16" s="44">
        <f>VLOOKUP(B16,[1]学生明细!$D$16:$H$779,5,FALSE)</f>
        <v>178</v>
      </c>
      <c r="G16" s="34">
        <f>VLOOKUP(B16,[1]学生明细!$D$16:$I$265,6,FALSE)</f>
        <v>0.75</v>
      </c>
      <c r="H16" s="33">
        <f t="shared" si="0"/>
        <v>133.5</v>
      </c>
    </row>
    <row r="17" spans="1:8" ht="14.1" customHeight="1">
      <c r="A17" s="43">
        <v>3</v>
      </c>
      <c r="B17" s="57" t="s">
        <v>44</v>
      </c>
      <c r="C17" s="38" t="s">
        <v>45</v>
      </c>
      <c r="D17" s="38" t="s">
        <v>46</v>
      </c>
      <c r="E17" s="38" t="s">
        <v>39</v>
      </c>
      <c r="F17" s="44">
        <f>VLOOKUP(B17,[1]学生明细!$D$16:$H$779,5,FALSE)</f>
        <v>110</v>
      </c>
      <c r="G17" s="34">
        <f>VLOOKUP(B17,[1]学生明细!$D$16:$I$265,6,FALSE)</f>
        <v>0.75</v>
      </c>
      <c r="H17" s="33">
        <f t="shared" si="0"/>
        <v>82.5</v>
      </c>
    </row>
    <row r="18" spans="1:8" ht="14.1" customHeight="1">
      <c r="A18" s="43">
        <v>4</v>
      </c>
      <c r="B18" s="57" t="s">
        <v>51</v>
      </c>
      <c r="C18" s="38" t="s">
        <v>52</v>
      </c>
      <c r="D18" s="38" t="s">
        <v>53</v>
      </c>
      <c r="E18" s="38" t="s">
        <v>39</v>
      </c>
      <c r="F18" s="44">
        <f>VLOOKUP(B18,[1]学生明细!$D$16:$H$779,5,FALSE)</f>
        <v>46</v>
      </c>
      <c r="G18" s="34">
        <f>VLOOKUP(B18,[1]学生明细!$D$16:$I$265,6,FALSE)</f>
        <v>0.75</v>
      </c>
      <c r="H18" s="33">
        <f t="shared" si="0"/>
        <v>34.5</v>
      </c>
    </row>
    <row r="19" spans="1:8" ht="14.1" customHeight="1">
      <c r="A19" s="43">
        <v>5</v>
      </c>
      <c r="B19" s="57" t="s">
        <v>61</v>
      </c>
      <c r="C19" s="38" t="s">
        <v>62</v>
      </c>
      <c r="D19" s="38" t="s">
        <v>63</v>
      </c>
      <c r="E19" s="38" t="s">
        <v>39</v>
      </c>
      <c r="F19" s="44">
        <f>VLOOKUP(B19,[1]学生明细!$D$16:$H$779,5,FALSE)</f>
        <v>42</v>
      </c>
      <c r="G19" s="34">
        <f>VLOOKUP(B19,[1]学生明细!$D$16:$I$265,6,FALSE)</f>
        <v>0.75</v>
      </c>
      <c r="H19" s="33">
        <f t="shared" si="0"/>
        <v>31.5</v>
      </c>
    </row>
    <row r="20" spans="1:8" ht="14.1" customHeight="1">
      <c r="A20" s="43">
        <v>6</v>
      </c>
      <c r="B20" s="57" t="s">
        <v>57</v>
      </c>
      <c r="C20" s="38" t="s">
        <v>58</v>
      </c>
      <c r="D20" s="38"/>
      <c r="E20" s="38" t="s">
        <v>59</v>
      </c>
      <c r="F20" s="44">
        <f>VLOOKUP(B20,[1]学生明细!$D$16:$H$779,5,FALSE)</f>
        <v>26</v>
      </c>
      <c r="G20" s="34">
        <f>VLOOKUP(B20,[1]学生明细!$D$16:$I$265,6,FALSE)</f>
        <v>1</v>
      </c>
      <c r="H20" s="33">
        <f t="shared" si="0"/>
        <v>26</v>
      </c>
    </row>
    <row r="21" spans="1:8" ht="14.1" customHeight="1">
      <c r="A21" s="43">
        <v>7</v>
      </c>
      <c r="B21" s="42"/>
      <c r="C21" s="43" t="s">
        <v>17</v>
      </c>
      <c r="F21" s="33">
        <v>3.25</v>
      </c>
      <c r="G21" s="34">
        <v>1</v>
      </c>
      <c r="H21" s="47">
        <f t="shared" si="0"/>
        <v>3.25</v>
      </c>
    </row>
    <row r="22" spans="1:8" ht="14.1" customHeight="1">
      <c r="F22" s="44"/>
      <c r="H22" s="60">
        <f>SUM(H15:H21)</f>
        <v>398.25</v>
      </c>
    </row>
    <row r="23" spans="1:8" ht="14.1" customHeight="1">
      <c r="F23" s="44"/>
    </row>
    <row r="24" spans="1:8" s="66" customFormat="1" ht="14.1" customHeight="1">
      <c r="A24" s="22" t="s">
        <v>64</v>
      </c>
      <c r="B24" s="22"/>
      <c r="C24" s="22"/>
      <c r="D24" s="22"/>
      <c r="E24" s="22"/>
      <c r="F24" s="22"/>
      <c r="G24" s="65"/>
      <c r="H24" s="22"/>
    </row>
    <row r="25" spans="1:8" s="45" customFormat="1" ht="14.1" customHeight="1">
      <c r="A25" s="67" t="s">
        <v>1</v>
      </c>
      <c r="B25" s="68" t="s">
        <v>2</v>
      </c>
      <c r="C25" s="25" t="s">
        <v>3</v>
      </c>
      <c r="D25" s="25" t="s">
        <v>4</v>
      </c>
      <c r="E25" s="25" t="s">
        <v>5</v>
      </c>
      <c r="F25" s="69" t="s">
        <v>6</v>
      </c>
      <c r="G25" s="70" t="s">
        <v>7</v>
      </c>
      <c r="H25" s="26" t="s">
        <v>8</v>
      </c>
    </row>
    <row r="26" spans="1:8" ht="14.1" customHeight="1">
      <c r="A26" s="43">
        <v>1</v>
      </c>
      <c r="B26" s="57" t="s">
        <v>65</v>
      </c>
      <c r="C26" s="38" t="s">
        <v>66</v>
      </c>
      <c r="D26" s="38" t="s">
        <v>67</v>
      </c>
      <c r="E26" s="38" t="s">
        <v>39</v>
      </c>
      <c r="F26" s="44">
        <f>VLOOKUP(B26,[1]学生明细!$D$16:$H$779,5,FALSE)</f>
        <v>68</v>
      </c>
      <c r="G26" s="34">
        <f>VLOOKUP(B26,[1]学生明细!$D$16:$I$265,6,FALSE)</f>
        <v>0.75</v>
      </c>
      <c r="H26" s="33">
        <f t="shared" si="0"/>
        <v>51</v>
      </c>
    </row>
    <row r="27" spans="1:8" ht="14.1" customHeight="1">
      <c r="A27" s="43">
        <v>2</v>
      </c>
      <c r="B27" s="57" t="s">
        <v>68</v>
      </c>
      <c r="C27" s="38" t="s">
        <v>69</v>
      </c>
      <c r="D27" s="38" t="s">
        <v>70</v>
      </c>
      <c r="E27" s="38" t="s">
        <v>39</v>
      </c>
      <c r="F27" s="44">
        <f>VLOOKUP(B27,[1]学生明细!$D$16:$H$779,5,FALSE)</f>
        <v>72</v>
      </c>
      <c r="G27" s="34">
        <f>VLOOKUP(B27,[1]学生明细!$D$16:$I$265,6,FALSE)</f>
        <v>0.75</v>
      </c>
      <c r="H27" s="33">
        <f t="shared" si="0"/>
        <v>54</v>
      </c>
    </row>
    <row r="28" spans="1:8" ht="14.1" customHeight="1">
      <c r="A28" s="43">
        <v>3</v>
      </c>
      <c r="B28" s="57" t="s">
        <v>71</v>
      </c>
      <c r="C28" s="38" t="s">
        <v>72</v>
      </c>
      <c r="D28" s="38" t="s">
        <v>73</v>
      </c>
      <c r="E28" s="38" t="s">
        <v>39</v>
      </c>
      <c r="F28" s="44">
        <f>VLOOKUP(B28,[1]学生明细!$D$16:$H$779,5,FALSE)</f>
        <v>59</v>
      </c>
      <c r="G28" s="34">
        <f>VLOOKUP(B28,[1]学生明细!$D$16:$I$265,6,FALSE)</f>
        <v>0.75</v>
      </c>
      <c r="H28" s="33">
        <f t="shared" si="0"/>
        <v>44.25</v>
      </c>
    </row>
    <row r="29" spans="1:8" ht="14.1" customHeight="1">
      <c r="A29" s="43">
        <v>4</v>
      </c>
      <c r="B29" s="57" t="s">
        <v>74</v>
      </c>
      <c r="C29" s="38" t="s">
        <v>75</v>
      </c>
      <c r="D29" s="38" t="s">
        <v>76</v>
      </c>
      <c r="E29" s="38" t="s">
        <v>39</v>
      </c>
      <c r="F29" s="44">
        <f>VLOOKUP(B29,[1]学生明细!$D$16:$H$779,5,FALSE)</f>
        <v>138</v>
      </c>
      <c r="G29" s="34">
        <f>VLOOKUP(B29,[1]学生明细!$D$16:$I$265,6,FALSE)</f>
        <v>0.75</v>
      </c>
      <c r="H29" s="33">
        <f t="shared" si="0"/>
        <v>103.5</v>
      </c>
    </row>
    <row r="30" spans="1:8" ht="14.1" customHeight="1">
      <c r="A30" s="43">
        <v>5</v>
      </c>
      <c r="B30" s="57" t="s">
        <v>77</v>
      </c>
      <c r="C30" s="38" t="s">
        <v>78</v>
      </c>
      <c r="D30" s="38" t="s">
        <v>79</v>
      </c>
      <c r="E30" s="38" t="s">
        <v>39</v>
      </c>
      <c r="F30" s="44">
        <f>VLOOKUP(B30,[1]学生明细!$D$16:$H$779,5,FALSE)</f>
        <v>65</v>
      </c>
      <c r="G30" s="34">
        <f>VLOOKUP(B30,[1]学生明细!$D$16:$I$265,6,FALSE)</f>
        <v>0.75</v>
      </c>
      <c r="H30" s="33">
        <f t="shared" si="0"/>
        <v>48.75</v>
      </c>
    </row>
    <row r="31" spans="1:8" ht="14.1" customHeight="1">
      <c r="A31" s="43">
        <v>6</v>
      </c>
      <c r="B31" s="57" t="s">
        <v>80</v>
      </c>
      <c r="C31" s="38" t="s">
        <v>81</v>
      </c>
      <c r="D31" s="38" t="s">
        <v>82</v>
      </c>
      <c r="E31" s="38" t="s">
        <v>39</v>
      </c>
      <c r="F31" s="44">
        <f>VLOOKUP(B31,[1]学生明细!$D$16:$H$779,5,FALSE)</f>
        <v>46</v>
      </c>
      <c r="G31" s="34">
        <f>VLOOKUP(B31,[1]学生明细!$D$16:$I$265,6,FALSE)</f>
        <v>0.75</v>
      </c>
      <c r="H31" s="33">
        <f t="shared" si="0"/>
        <v>34.5</v>
      </c>
    </row>
    <row r="32" spans="1:8" ht="14.1" customHeight="1">
      <c r="A32" s="43">
        <v>7</v>
      </c>
      <c r="B32" s="57" t="s">
        <v>83</v>
      </c>
      <c r="C32" s="38" t="s">
        <v>84</v>
      </c>
      <c r="D32" s="38" t="s">
        <v>85</v>
      </c>
      <c r="E32" s="38" t="s">
        <v>39</v>
      </c>
      <c r="F32" s="44">
        <f>VLOOKUP(B32,[1]学生明细!$D$16:$H$779,5,FALSE)</f>
        <v>96</v>
      </c>
      <c r="G32" s="34">
        <f>VLOOKUP(B32,[1]学生明细!$D$16:$I$265,6,FALSE)</f>
        <v>0.75</v>
      </c>
      <c r="H32" s="33">
        <f t="shared" si="0"/>
        <v>72</v>
      </c>
    </row>
    <row r="33" spans="1:8" ht="14.1" customHeight="1">
      <c r="A33" s="43">
        <v>8</v>
      </c>
      <c r="B33" s="57" t="s">
        <v>57</v>
      </c>
      <c r="C33" s="38" t="s">
        <v>58</v>
      </c>
      <c r="D33" s="38"/>
      <c r="E33" s="38" t="s">
        <v>59</v>
      </c>
      <c r="F33" s="44">
        <f>VLOOKUP(B33,[1]学生明细!$D$16:$H$779,5,FALSE)</f>
        <v>26</v>
      </c>
      <c r="G33" s="34">
        <f>VLOOKUP(B33,[1]学生明细!$D$16:$I$265,6,FALSE)</f>
        <v>1</v>
      </c>
      <c r="H33" s="33">
        <f t="shared" si="0"/>
        <v>26</v>
      </c>
    </row>
    <row r="34" spans="1:8" ht="14.1" customHeight="1">
      <c r="A34" s="43">
        <v>9</v>
      </c>
      <c r="B34" s="42"/>
      <c r="C34" s="43" t="s">
        <v>17</v>
      </c>
      <c r="F34" s="33">
        <v>3.25</v>
      </c>
      <c r="G34" s="34">
        <v>1</v>
      </c>
      <c r="H34" s="47">
        <f t="shared" si="0"/>
        <v>3.25</v>
      </c>
    </row>
    <row r="35" spans="1:8" ht="14.1" customHeight="1">
      <c r="F35" s="44"/>
      <c r="H35" s="60">
        <f>SUM(H26:H34)</f>
        <v>437.25</v>
      </c>
    </row>
    <row r="36" spans="1:8" ht="14.1" customHeight="1">
      <c r="F36" s="44"/>
    </row>
    <row r="37" spans="1:8" s="66" customFormat="1" ht="14.1" customHeight="1">
      <c r="A37" s="22" t="s">
        <v>86</v>
      </c>
      <c r="B37" s="22"/>
      <c r="C37" s="22"/>
      <c r="D37" s="22"/>
      <c r="E37" s="22"/>
      <c r="F37" s="22"/>
      <c r="G37" s="65"/>
      <c r="H37" s="22"/>
    </row>
    <row r="38" spans="1:8" s="45" customFormat="1" ht="14.1" customHeight="1">
      <c r="A38" s="67" t="s">
        <v>1</v>
      </c>
      <c r="B38" s="68" t="s">
        <v>2</v>
      </c>
      <c r="C38" s="25" t="s">
        <v>3</v>
      </c>
      <c r="D38" s="25" t="s">
        <v>4</v>
      </c>
      <c r="E38" s="25" t="s">
        <v>5</v>
      </c>
      <c r="F38" s="69" t="s">
        <v>6</v>
      </c>
      <c r="G38" s="70" t="s">
        <v>7</v>
      </c>
      <c r="H38" s="26" t="s">
        <v>8</v>
      </c>
    </row>
    <row r="39" spans="1:8" ht="14.1" customHeight="1">
      <c r="A39" s="43">
        <v>1</v>
      </c>
      <c r="B39" s="57" t="s">
        <v>87</v>
      </c>
      <c r="C39" s="38" t="s">
        <v>88</v>
      </c>
      <c r="D39" s="38" t="s">
        <v>89</v>
      </c>
      <c r="E39" s="38" t="s">
        <v>39</v>
      </c>
      <c r="F39" s="44">
        <f>VLOOKUP(B39,[1]学生明细!$D$16:$H$779,5,FALSE)</f>
        <v>60</v>
      </c>
      <c r="G39" s="34">
        <f>VLOOKUP(B39,[1]学生明细!$D$16:$I$265,6,FALSE)</f>
        <v>0.75</v>
      </c>
      <c r="H39" s="33">
        <f t="shared" si="0"/>
        <v>45</v>
      </c>
    </row>
    <row r="40" spans="1:8" ht="14.1" customHeight="1">
      <c r="A40" s="43">
        <v>2</v>
      </c>
      <c r="B40" s="57" t="s">
        <v>90</v>
      </c>
      <c r="C40" s="38" t="s">
        <v>91</v>
      </c>
      <c r="D40" s="38" t="s">
        <v>92</v>
      </c>
      <c r="E40" s="38" t="s">
        <v>39</v>
      </c>
      <c r="F40" s="44">
        <f>VLOOKUP(B40,[1]学生明细!$D$16:$H$779,5,FALSE)</f>
        <v>23</v>
      </c>
      <c r="G40" s="34">
        <f>VLOOKUP(B40,[1]学生明细!$D$16:$I$265,6,FALSE)</f>
        <v>0.75</v>
      </c>
      <c r="H40" s="33">
        <f t="shared" si="0"/>
        <v>17.25</v>
      </c>
    </row>
    <row r="41" spans="1:8" ht="14.1" customHeight="1">
      <c r="A41" s="43">
        <v>3</v>
      </c>
      <c r="B41" s="57" t="s">
        <v>93</v>
      </c>
      <c r="C41" s="38" t="s">
        <v>94</v>
      </c>
      <c r="D41" s="38" t="s">
        <v>95</v>
      </c>
      <c r="E41" s="38" t="s">
        <v>39</v>
      </c>
      <c r="F41" s="44">
        <f>VLOOKUP(B41,[1]学生明细!$D$16:$H$779,5,FALSE)</f>
        <v>76</v>
      </c>
      <c r="G41" s="34">
        <f>VLOOKUP(B41,[1]学生明细!$D$16:$I$265,6,FALSE)</f>
        <v>0.75</v>
      </c>
      <c r="H41" s="33">
        <f t="shared" si="0"/>
        <v>57</v>
      </c>
    </row>
    <row r="42" spans="1:8" ht="14.1" customHeight="1">
      <c r="A42" s="43">
        <v>4</v>
      </c>
      <c r="B42" s="57" t="s">
        <v>96</v>
      </c>
      <c r="C42" s="38" t="s">
        <v>97</v>
      </c>
      <c r="D42" s="38" t="s">
        <v>98</v>
      </c>
      <c r="E42" s="38" t="s">
        <v>39</v>
      </c>
      <c r="F42" s="44">
        <f>VLOOKUP(B42,[1]学生明细!$D$16:$H$779,5,FALSE)</f>
        <v>23</v>
      </c>
      <c r="G42" s="34">
        <f>VLOOKUP(B42,[1]学生明细!$D$16:$I$265,6,FALSE)</f>
        <v>0.75</v>
      </c>
      <c r="H42" s="33">
        <f t="shared" si="0"/>
        <v>17.25</v>
      </c>
    </row>
    <row r="43" spans="1:8" ht="14.1" customHeight="1">
      <c r="A43" s="43">
        <v>5</v>
      </c>
      <c r="B43" s="57" t="s">
        <v>99</v>
      </c>
      <c r="C43" s="38" t="s">
        <v>100</v>
      </c>
      <c r="D43" s="38" t="s">
        <v>101</v>
      </c>
      <c r="E43" s="38" t="s">
        <v>39</v>
      </c>
      <c r="F43" s="44">
        <f>VLOOKUP(B43,[1]学生明细!$D$16:$H$779,5,FALSE)</f>
        <v>62</v>
      </c>
      <c r="G43" s="34">
        <f>VLOOKUP(B43,[1]学生明细!$D$16:$I$265,6,FALSE)</f>
        <v>0.75</v>
      </c>
      <c r="H43" s="33">
        <f t="shared" si="0"/>
        <v>46.5</v>
      </c>
    </row>
    <row r="44" spans="1:8" ht="14.1" customHeight="1">
      <c r="A44" s="43">
        <v>6</v>
      </c>
      <c r="B44" s="57" t="s">
        <v>102</v>
      </c>
      <c r="C44" s="38" t="s">
        <v>103</v>
      </c>
      <c r="D44" s="38" t="s">
        <v>104</v>
      </c>
      <c r="E44" s="38" t="s">
        <v>39</v>
      </c>
      <c r="F44" s="44">
        <f>VLOOKUP(B44,[1]学生明细!$D$16:$H$779,5,FALSE)</f>
        <v>29</v>
      </c>
      <c r="G44" s="34">
        <f>VLOOKUP(B44,[1]学生明细!$D$16:$I$265,6,FALSE)</f>
        <v>0.75</v>
      </c>
      <c r="H44" s="33">
        <f t="shared" si="0"/>
        <v>21.75</v>
      </c>
    </row>
    <row r="45" spans="1:8" ht="14.1" customHeight="1">
      <c r="A45" s="43">
        <v>7</v>
      </c>
      <c r="B45" s="57" t="s">
        <v>57</v>
      </c>
      <c r="C45" s="38" t="s">
        <v>58</v>
      </c>
      <c r="D45" s="38"/>
      <c r="E45" s="38" t="s">
        <v>59</v>
      </c>
      <c r="F45" s="44">
        <f>VLOOKUP(B45,[1]学生明细!$D$16:$H$779,5,FALSE)</f>
        <v>26</v>
      </c>
      <c r="G45" s="34">
        <f>VLOOKUP(B45,[1]学生明细!$D$16:$I$265,6,FALSE)</f>
        <v>1</v>
      </c>
      <c r="H45" s="33">
        <f t="shared" si="0"/>
        <v>26</v>
      </c>
    </row>
    <row r="46" spans="1:8" ht="14.1" customHeight="1">
      <c r="A46" s="43">
        <v>8</v>
      </c>
      <c r="B46" s="42"/>
      <c r="C46" s="43" t="s">
        <v>17</v>
      </c>
      <c r="F46" s="33">
        <v>3.25</v>
      </c>
      <c r="G46" s="34">
        <v>1</v>
      </c>
      <c r="H46" s="47">
        <f t="shared" si="0"/>
        <v>3.25</v>
      </c>
    </row>
    <row r="47" spans="1:8" ht="14.1" customHeight="1">
      <c r="F47" s="44"/>
      <c r="H47" s="60">
        <f>SUM(H39:H46)</f>
        <v>234</v>
      </c>
    </row>
    <row r="48" spans="1:8" ht="14.1" customHeight="1">
      <c r="F48" s="44"/>
    </row>
    <row r="49" spans="1:8" s="66" customFormat="1" ht="14.1" customHeight="1">
      <c r="A49" s="22" t="s">
        <v>105</v>
      </c>
      <c r="B49" s="22"/>
      <c r="C49" s="22"/>
      <c r="D49" s="22"/>
      <c r="E49" s="22"/>
      <c r="F49" s="22"/>
      <c r="G49" s="65"/>
      <c r="H49" s="22"/>
    </row>
    <row r="50" spans="1:8" s="45" customFormat="1" ht="14.1" customHeight="1">
      <c r="A50" s="67" t="s">
        <v>1</v>
      </c>
      <c r="B50" s="68" t="s">
        <v>2</v>
      </c>
      <c r="C50" s="25" t="s">
        <v>3</v>
      </c>
      <c r="D50" s="25" t="s">
        <v>4</v>
      </c>
      <c r="E50" s="25" t="s">
        <v>5</v>
      </c>
      <c r="F50" s="69" t="s">
        <v>6</v>
      </c>
      <c r="G50" s="70" t="s">
        <v>7</v>
      </c>
      <c r="H50" s="26" t="s">
        <v>8</v>
      </c>
    </row>
    <row r="51" spans="1:8" ht="14.1" customHeight="1">
      <c r="A51" s="43">
        <v>1</v>
      </c>
      <c r="B51" s="57" t="s">
        <v>106</v>
      </c>
      <c r="C51" s="38" t="s">
        <v>107</v>
      </c>
      <c r="D51" s="38" t="s">
        <v>108</v>
      </c>
      <c r="E51" s="38" t="s">
        <v>39</v>
      </c>
      <c r="F51" s="44">
        <f>VLOOKUP(B51,[1]学生明细!$D$16:$H$779,5,FALSE)</f>
        <v>55</v>
      </c>
      <c r="G51" s="34">
        <f>VLOOKUP(B51,[1]学生明细!$D$16:$I$265,6,FALSE)</f>
        <v>0.75</v>
      </c>
      <c r="H51" s="33">
        <f t="shared" si="0"/>
        <v>41.25</v>
      </c>
    </row>
    <row r="52" spans="1:8" ht="14.1" customHeight="1">
      <c r="A52" s="43">
        <v>2</v>
      </c>
      <c r="B52" s="57" t="s">
        <v>109</v>
      </c>
      <c r="C52" s="38" t="s">
        <v>110</v>
      </c>
      <c r="D52" s="38" t="s">
        <v>111</v>
      </c>
      <c r="E52" s="38" t="s">
        <v>39</v>
      </c>
      <c r="F52" s="44">
        <f>VLOOKUP(B52,[1]学生明细!$D$16:$H$779,5,FALSE)</f>
        <v>59</v>
      </c>
      <c r="G52" s="34">
        <f>VLOOKUP(B52,[1]学生明细!$D$16:$I$265,6,FALSE)</f>
        <v>0.75</v>
      </c>
      <c r="H52" s="33">
        <f t="shared" si="0"/>
        <v>44.25</v>
      </c>
    </row>
    <row r="53" spans="1:8" ht="14.1" customHeight="1">
      <c r="A53" s="43">
        <v>3</v>
      </c>
      <c r="B53" s="57" t="s">
        <v>112</v>
      </c>
      <c r="C53" s="38" t="s">
        <v>113</v>
      </c>
      <c r="D53" s="38" t="s">
        <v>114</v>
      </c>
      <c r="E53" s="38" t="s">
        <v>39</v>
      </c>
      <c r="F53" s="44">
        <f>VLOOKUP(B53,[1]学生明细!$D$16:$H$779,5,FALSE)</f>
        <v>68</v>
      </c>
      <c r="G53" s="34">
        <f>VLOOKUP(B53,[1]学生明细!$D$16:$I$265,6,FALSE)</f>
        <v>0.75</v>
      </c>
      <c r="H53" s="33">
        <f t="shared" si="0"/>
        <v>51</v>
      </c>
    </row>
    <row r="54" spans="1:8" ht="14.1" customHeight="1">
      <c r="A54" s="43">
        <v>4</v>
      </c>
      <c r="B54" s="57" t="s">
        <v>115</v>
      </c>
      <c r="C54" s="38" t="s">
        <v>116</v>
      </c>
      <c r="D54" s="38" t="s">
        <v>117</v>
      </c>
      <c r="E54" s="38" t="s">
        <v>39</v>
      </c>
      <c r="F54" s="44">
        <f>VLOOKUP(B54,[1]学生明细!$D$16:$H$779,5,FALSE)</f>
        <v>99</v>
      </c>
      <c r="G54" s="34">
        <f>VLOOKUP(B54,[1]学生明细!$D$16:$I$265,6,FALSE)</f>
        <v>0.75</v>
      </c>
      <c r="H54" s="33">
        <f t="shared" si="0"/>
        <v>74.25</v>
      </c>
    </row>
    <row r="55" spans="1:8" ht="14.1" customHeight="1">
      <c r="A55" s="43">
        <v>5</v>
      </c>
      <c r="B55" s="57" t="s">
        <v>118</v>
      </c>
      <c r="C55" s="38" t="s">
        <v>119</v>
      </c>
      <c r="D55" s="38" t="s">
        <v>120</v>
      </c>
      <c r="E55" s="38" t="s">
        <v>39</v>
      </c>
      <c r="F55" s="44">
        <f>VLOOKUP(B55,[1]学生明细!$D$16:$H$779,5,FALSE)</f>
        <v>98</v>
      </c>
      <c r="G55" s="34">
        <f>VLOOKUP(B55,[1]学生明细!$D$16:$I$265,6,FALSE)</f>
        <v>0.75</v>
      </c>
      <c r="H55" s="33">
        <f t="shared" si="0"/>
        <v>73.5</v>
      </c>
    </row>
    <row r="56" spans="1:8" ht="14.1" customHeight="1">
      <c r="A56" s="43">
        <v>6</v>
      </c>
      <c r="B56" s="57" t="s">
        <v>121</v>
      </c>
      <c r="C56" s="38" t="s">
        <v>122</v>
      </c>
      <c r="D56" s="38" t="s">
        <v>123</v>
      </c>
      <c r="E56" s="38" t="s">
        <v>39</v>
      </c>
      <c r="F56" s="44">
        <f>VLOOKUP(B56,[1]学生明细!$D$16:$H$779,5,FALSE)</f>
        <v>79</v>
      </c>
      <c r="G56" s="34">
        <f>VLOOKUP(B56,[1]学生明细!$D$16:$I$265,6,FALSE)</f>
        <v>0.75</v>
      </c>
      <c r="H56" s="33">
        <f t="shared" si="0"/>
        <v>59.25</v>
      </c>
    </row>
    <row r="57" spans="1:8" ht="14.1" customHeight="1">
      <c r="A57" s="43">
        <v>7</v>
      </c>
      <c r="B57" s="57" t="s">
        <v>124</v>
      </c>
      <c r="C57" s="38" t="s">
        <v>125</v>
      </c>
      <c r="D57" s="38" t="s">
        <v>126</v>
      </c>
      <c r="E57" s="38" t="s">
        <v>39</v>
      </c>
      <c r="F57" s="44">
        <f>VLOOKUP(B57,[1]学生明细!$D$16:$H$779,5,FALSE)</f>
        <v>88</v>
      </c>
      <c r="G57" s="34">
        <f>VLOOKUP(B57,[1]学生明细!$D$16:$I$265,6,FALSE)</f>
        <v>0.75</v>
      </c>
      <c r="H57" s="33">
        <f t="shared" si="0"/>
        <v>66</v>
      </c>
    </row>
    <row r="58" spans="1:8" ht="14.1" customHeight="1">
      <c r="A58" s="43">
        <v>8</v>
      </c>
      <c r="B58" s="39" t="s">
        <v>127</v>
      </c>
      <c r="C58" s="38" t="s">
        <v>128</v>
      </c>
      <c r="D58" s="38" t="s">
        <v>129</v>
      </c>
      <c r="E58" s="38" t="s">
        <v>39</v>
      </c>
      <c r="F58" s="44">
        <f>VLOOKUP(B58,[1]学生明细!$D$16:$H$779,5,FALSE)</f>
        <v>59</v>
      </c>
      <c r="G58" s="34">
        <f>VLOOKUP(B58,[1]学生明细!$D$16:$I$265,6,FALSE)</f>
        <v>0.75</v>
      </c>
      <c r="H58" s="33">
        <f t="shared" si="0"/>
        <v>44.25</v>
      </c>
    </row>
    <row r="59" spans="1:8" ht="14.1" customHeight="1">
      <c r="A59" s="43">
        <v>9</v>
      </c>
      <c r="B59" s="57" t="s">
        <v>130</v>
      </c>
      <c r="C59" s="38" t="s">
        <v>131</v>
      </c>
      <c r="D59" s="38" t="s">
        <v>132</v>
      </c>
      <c r="E59" s="38" t="s">
        <v>39</v>
      </c>
      <c r="F59" s="44">
        <f>VLOOKUP(B59,[1]学生明细!$D$16:$H$779,5,FALSE)</f>
        <v>59</v>
      </c>
      <c r="G59" s="34">
        <f>VLOOKUP(B59,[1]学生明细!$D$16:$I$265,6,FALSE)</f>
        <v>0.75</v>
      </c>
      <c r="H59" s="33">
        <f t="shared" si="0"/>
        <v>44.25</v>
      </c>
    </row>
    <row r="60" spans="1:8" ht="14.1" customHeight="1">
      <c r="A60" s="43">
        <v>10</v>
      </c>
      <c r="B60" s="57" t="s">
        <v>57</v>
      </c>
      <c r="C60" s="38" t="s">
        <v>58</v>
      </c>
      <c r="D60" s="38"/>
      <c r="E60" s="38" t="s">
        <v>59</v>
      </c>
      <c r="F60" s="44">
        <f>VLOOKUP(B60,[1]学生明细!$D$16:$H$779,5,FALSE)</f>
        <v>26</v>
      </c>
      <c r="G60" s="34">
        <f>VLOOKUP(B60,[1]学生明细!$D$16:$I$265,6,FALSE)</f>
        <v>1</v>
      </c>
      <c r="H60" s="33">
        <f t="shared" si="0"/>
        <v>26</v>
      </c>
    </row>
    <row r="61" spans="1:8" ht="14.1" customHeight="1">
      <c r="A61" s="43">
        <v>11</v>
      </c>
      <c r="B61" s="42"/>
      <c r="C61" s="43" t="s">
        <v>17</v>
      </c>
      <c r="F61" s="33">
        <v>3.25</v>
      </c>
      <c r="G61" s="34">
        <v>1</v>
      </c>
      <c r="H61" s="47">
        <f t="shared" si="0"/>
        <v>3.25</v>
      </c>
    </row>
    <row r="62" spans="1:8" ht="14.1" customHeight="1">
      <c r="F62" s="44"/>
      <c r="H62" s="60">
        <f>SUM(H51:H61)</f>
        <v>527.25</v>
      </c>
    </row>
    <row r="63" spans="1:8" ht="14.1" customHeight="1">
      <c r="F63" s="44"/>
    </row>
    <row r="64" spans="1:8" s="66" customFormat="1" ht="14.1" customHeight="1">
      <c r="A64" s="22" t="s">
        <v>133</v>
      </c>
      <c r="B64" s="22"/>
      <c r="C64" s="22"/>
      <c r="D64" s="22"/>
      <c r="E64" s="22"/>
      <c r="F64" s="22"/>
      <c r="G64" s="65"/>
      <c r="H64" s="22"/>
    </row>
    <row r="65" spans="1:8" s="45" customFormat="1" ht="14.1" customHeight="1">
      <c r="A65" s="67" t="s">
        <v>1</v>
      </c>
      <c r="B65" s="68" t="s">
        <v>2</v>
      </c>
      <c r="C65" s="25" t="s">
        <v>3</v>
      </c>
      <c r="D65" s="25" t="s">
        <v>4</v>
      </c>
      <c r="E65" s="25" t="s">
        <v>5</v>
      </c>
      <c r="F65" s="69" t="s">
        <v>6</v>
      </c>
      <c r="G65" s="70" t="s">
        <v>7</v>
      </c>
      <c r="H65" s="26" t="s">
        <v>8</v>
      </c>
    </row>
    <row r="66" spans="1:8" ht="14.1" customHeight="1">
      <c r="A66" s="43">
        <v>1</v>
      </c>
      <c r="B66" s="57" t="s">
        <v>115</v>
      </c>
      <c r="C66" s="38" t="s">
        <v>116</v>
      </c>
      <c r="D66" s="38" t="s">
        <v>117</v>
      </c>
      <c r="E66" s="38" t="s">
        <v>39</v>
      </c>
      <c r="F66" s="44">
        <f>VLOOKUP(B66,[1]学生明细!$D$16:$H$779,5,FALSE)</f>
        <v>99</v>
      </c>
      <c r="G66" s="34">
        <f>VLOOKUP(B66,[1]学生明细!$D$16:$I$265,6,FALSE)</f>
        <v>0.75</v>
      </c>
      <c r="H66" s="33">
        <f t="shared" si="0"/>
        <v>74.25</v>
      </c>
    </row>
    <row r="67" spans="1:8" ht="14.1" customHeight="1">
      <c r="A67" s="43">
        <v>2</v>
      </c>
      <c r="B67" s="57" t="s">
        <v>118</v>
      </c>
      <c r="C67" s="38" t="s">
        <v>119</v>
      </c>
      <c r="D67" s="38" t="s">
        <v>120</v>
      </c>
      <c r="E67" s="38" t="s">
        <v>39</v>
      </c>
      <c r="F67" s="44">
        <f>VLOOKUP(B67,[1]学生明细!$D$16:$H$779,5,FALSE)</f>
        <v>98</v>
      </c>
      <c r="G67" s="34">
        <f>VLOOKUP(B67,[1]学生明细!$D$16:$I$265,6,FALSE)</f>
        <v>0.75</v>
      </c>
      <c r="H67" s="33">
        <f t="shared" si="0"/>
        <v>73.5</v>
      </c>
    </row>
    <row r="68" spans="1:8" ht="14.1" customHeight="1">
      <c r="A68" s="43">
        <v>3</v>
      </c>
      <c r="B68" s="57" t="s">
        <v>124</v>
      </c>
      <c r="C68" s="38" t="s">
        <v>125</v>
      </c>
      <c r="D68" s="38" t="s">
        <v>126</v>
      </c>
      <c r="E68" s="38" t="s">
        <v>39</v>
      </c>
      <c r="F68" s="44">
        <f>VLOOKUP(B68,[1]学生明细!$D$16:$H$779,5,FALSE)</f>
        <v>88</v>
      </c>
      <c r="G68" s="34">
        <f>VLOOKUP(B68,[1]学生明细!$D$16:$I$265,6,FALSE)</f>
        <v>0.75</v>
      </c>
      <c r="H68" s="33">
        <f t="shared" ref="H68:H136" si="1">F68*G68</f>
        <v>66</v>
      </c>
    </row>
    <row r="69" spans="1:8" ht="14.1" customHeight="1">
      <c r="A69" s="43">
        <v>4</v>
      </c>
      <c r="B69" s="57" t="s">
        <v>134</v>
      </c>
      <c r="C69" s="38" t="s">
        <v>135</v>
      </c>
      <c r="D69" s="38" t="s">
        <v>136</v>
      </c>
      <c r="E69" s="38" t="s">
        <v>39</v>
      </c>
      <c r="F69" s="44">
        <f>VLOOKUP(B69,[1]学生明细!$D$16:$H$779,5,FALSE)</f>
        <v>128</v>
      </c>
      <c r="G69" s="34">
        <f>VLOOKUP(B69,[1]学生明细!$D$16:$I$265,6,FALSE)</f>
        <v>0.75</v>
      </c>
      <c r="H69" s="33">
        <f t="shared" si="1"/>
        <v>96</v>
      </c>
    </row>
    <row r="70" spans="1:8" ht="14.1" customHeight="1">
      <c r="A70" s="43">
        <v>5</v>
      </c>
      <c r="B70" s="57" t="s">
        <v>137</v>
      </c>
      <c r="C70" s="38" t="s">
        <v>138</v>
      </c>
      <c r="D70" s="38" t="s">
        <v>139</v>
      </c>
      <c r="E70" s="38" t="s">
        <v>43</v>
      </c>
      <c r="F70" s="44">
        <f>VLOOKUP(B70,[1]学生明细!$D$16:$H$779,5,FALSE)</f>
        <v>65</v>
      </c>
      <c r="G70" s="34">
        <f>VLOOKUP(B70,[1]学生明细!$D$16:$I$265,6,FALSE)</f>
        <v>0.75</v>
      </c>
      <c r="H70" s="33">
        <f t="shared" si="1"/>
        <v>48.75</v>
      </c>
    </row>
    <row r="71" spans="1:8" ht="14.1" customHeight="1">
      <c r="A71" s="43">
        <v>6</v>
      </c>
      <c r="B71" s="57" t="s">
        <v>140</v>
      </c>
      <c r="C71" s="38" t="s">
        <v>141</v>
      </c>
      <c r="D71" s="38" t="s">
        <v>142</v>
      </c>
      <c r="E71" s="38" t="s">
        <v>39</v>
      </c>
      <c r="F71" s="44">
        <f>VLOOKUP(B71,[1]学生明细!$D$16:$H$779,5,FALSE)</f>
        <v>72</v>
      </c>
      <c r="G71" s="34">
        <f>VLOOKUP(B71,[1]学生明细!$D$16:$I$265,6,FALSE)</f>
        <v>0.75</v>
      </c>
      <c r="H71" s="33">
        <f t="shared" si="1"/>
        <v>54</v>
      </c>
    </row>
    <row r="72" spans="1:8" ht="14.1" customHeight="1">
      <c r="A72" s="43">
        <v>7</v>
      </c>
      <c r="B72" s="39" t="s">
        <v>127</v>
      </c>
      <c r="C72" s="38" t="s">
        <v>128</v>
      </c>
      <c r="D72" s="38" t="s">
        <v>129</v>
      </c>
      <c r="E72" s="38" t="s">
        <v>39</v>
      </c>
      <c r="F72" s="44">
        <f>VLOOKUP(B72,[1]学生明细!$D$16:$H$779,5,FALSE)</f>
        <v>59</v>
      </c>
      <c r="G72" s="34">
        <f>VLOOKUP(B72,[1]学生明细!$D$16:$I$265,6,FALSE)</f>
        <v>0.75</v>
      </c>
      <c r="H72" s="33">
        <f t="shared" si="1"/>
        <v>44.25</v>
      </c>
    </row>
    <row r="73" spans="1:8" ht="14.1" customHeight="1">
      <c r="A73" s="43">
        <v>8</v>
      </c>
      <c r="B73" s="57" t="s">
        <v>130</v>
      </c>
      <c r="C73" s="38" t="s">
        <v>131</v>
      </c>
      <c r="D73" s="38" t="s">
        <v>132</v>
      </c>
      <c r="E73" s="38" t="s">
        <v>39</v>
      </c>
      <c r="F73" s="44">
        <f>VLOOKUP(B73,[1]学生明细!$D$16:$H$779,5,FALSE)</f>
        <v>59</v>
      </c>
      <c r="G73" s="34">
        <f>VLOOKUP(B73,[1]学生明细!$D$16:$I$265,6,FALSE)</f>
        <v>0.75</v>
      </c>
      <c r="H73" s="33">
        <f t="shared" si="1"/>
        <v>44.25</v>
      </c>
    </row>
    <row r="74" spans="1:8" ht="14.1" customHeight="1">
      <c r="A74" s="43">
        <v>9</v>
      </c>
      <c r="B74" s="57" t="s">
        <v>57</v>
      </c>
      <c r="C74" s="38" t="s">
        <v>58</v>
      </c>
      <c r="D74" s="38"/>
      <c r="E74" s="38" t="s">
        <v>59</v>
      </c>
      <c r="F74" s="44">
        <f>VLOOKUP(B74,[1]学生明细!$D$16:$H$779,5,FALSE)</f>
        <v>26</v>
      </c>
      <c r="G74" s="34">
        <f>VLOOKUP(B74,[1]学生明细!$D$16:$I$265,6,FALSE)</f>
        <v>1</v>
      </c>
      <c r="H74" s="33">
        <f t="shared" si="1"/>
        <v>26</v>
      </c>
    </row>
    <row r="75" spans="1:8" ht="14.1" customHeight="1">
      <c r="A75" s="43">
        <v>10</v>
      </c>
      <c r="B75" s="42"/>
      <c r="C75" s="43" t="s">
        <v>17</v>
      </c>
      <c r="F75" s="33">
        <v>3.25</v>
      </c>
      <c r="G75" s="34">
        <v>1</v>
      </c>
      <c r="H75" s="47">
        <f t="shared" si="1"/>
        <v>3.25</v>
      </c>
    </row>
    <row r="76" spans="1:8" ht="14.1" customHeight="1">
      <c r="F76" s="44"/>
      <c r="H76" s="60">
        <f>SUM(H66:H75)</f>
        <v>530.25</v>
      </c>
    </row>
    <row r="77" spans="1:8" ht="14.1" customHeight="1">
      <c r="F77" s="44"/>
    </row>
    <row r="78" spans="1:8" s="66" customFormat="1" ht="14.1" customHeight="1">
      <c r="A78" s="22" t="s">
        <v>143</v>
      </c>
      <c r="B78" s="22"/>
      <c r="C78" s="22"/>
      <c r="D78" s="22"/>
      <c r="E78" s="22"/>
      <c r="F78" s="22"/>
      <c r="G78" s="65"/>
      <c r="H78" s="22"/>
    </row>
    <row r="79" spans="1:8" s="45" customFormat="1" ht="14.1" customHeight="1">
      <c r="A79" s="67" t="s">
        <v>1</v>
      </c>
      <c r="B79" s="68" t="s">
        <v>2</v>
      </c>
      <c r="C79" s="25" t="s">
        <v>3</v>
      </c>
      <c r="D79" s="25" t="s">
        <v>4</v>
      </c>
      <c r="E79" s="25" t="s">
        <v>5</v>
      </c>
      <c r="F79" s="69" t="s">
        <v>6</v>
      </c>
      <c r="G79" s="70" t="s">
        <v>7</v>
      </c>
      <c r="H79" s="26" t="s">
        <v>8</v>
      </c>
    </row>
    <row r="80" spans="1:8" ht="14.1" customHeight="1">
      <c r="A80" s="43">
        <v>1</v>
      </c>
      <c r="B80" s="57" t="s">
        <v>144</v>
      </c>
      <c r="C80" s="38" t="s">
        <v>145</v>
      </c>
      <c r="D80" s="38" t="s">
        <v>146</v>
      </c>
      <c r="E80" s="38" t="s">
        <v>39</v>
      </c>
      <c r="F80" s="44">
        <f>VLOOKUP(B80,[1]学生明细!$D$16:$H$779,5,FALSE)</f>
        <v>98</v>
      </c>
      <c r="G80" s="34">
        <f>VLOOKUP(B80,[1]学生明细!$D$16:$I$265,6,FALSE)</f>
        <v>0.75</v>
      </c>
      <c r="H80" s="33">
        <f t="shared" si="1"/>
        <v>73.5</v>
      </c>
    </row>
    <row r="81" spans="1:8" ht="14.1" customHeight="1">
      <c r="A81" s="43">
        <v>2</v>
      </c>
      <c r="B81" s="57" t="s">
        <v>147</v>
      </c>
      <c r="C81" s="38" t="s">
        <v>148</v>
      </c>
      <c r="D81" s="38" t="s">
        <v>149</v>
      </c>
      <c r="E81" s="38" t="s">
        <v>39</v>
      </c>
      <c r="F81" s="44">
        <f>VLOOKUP(B81,[1]学生明细!$D$16:$H$779,5,FALSE)</f>
        <v>108</v>
      </c>
      <c r="G81" s="34">
        <f>VLOOKUP(B81,[1]学生明细!$D$16:$I$265,6,FALSE)</f>
        <v>0.75</v>
      </c>
      <c r="H81" s="33">
        <f t="shared" si="1"/>
        <v>81</v>
      </c>
    </row>
    <row r="82" spans="1:8" ht="14.1" customHeight="1">
      <c r="A82" s="43">
        <v>3</v>
      </c>
      <c r="B82" s="57" t="s">
        <v>150</v>
      </c>
      <c r="C82" s="38" t="s">
        <v>151</v>
      </c>
      <c r="D82" s="38" t="s">
        <v>152</v>
      </c>
      <c r="E82" s="38" t="s">
        <v>39</v>
      </c>
      <c r="F82" s="44">
        <f>VLOOKUP(B82,[1]学生明细!$D$16:$H$779,5,FALSE)</f>
        <v>95</v>
      </c>
      <c r="G82" s="34">
        <f>VLOOKUP(B82,[1]学生明细!$D$16:$I$265,6,FALSE)</f>
        <v>0.75</v>
      </c>
      <c r="H82" s="33">
        <f t="shared" si="1"/>
        <v>71.25</v>
      </c>
    </row>
    <row r="83" spans="1:8" ht="14.1" customHeight="1">
      <c r="A83" s="43">
        <v>4</v>
      </c>
      <c r="B83" s="57" t="s">
        <v>153</v>
      </c>
      <c r="C83" s="38" t="s">
        <v>154</v>
      </c>
      <c r="D83" s="38" t="s">
        <v>155</v>
      </c>
      <c r="E83" s="38" t="s">
        <v>156</v>
      </c>
      <c r="F83" s="44">
        <f>VLOOKUP(B83,[1]学生明细!$D$16:$H$779,5,FALSE)</f>
        <v>49.8</v>
      </c>
      <c r="G83" s="34">
        <f>VLOOKUP(B83,[1]学生明细!$D$16:$I$265,6,FALSE)</f>
        <v>0.75</v>
      </c>
      <c r="H83" s="33">
        <f t="shared" si="1"/>
        <v>37.349999999999994</v>
      </c>
    </row>
    <row r="84" spans="1:8" ht="14.1" customHeight="1">
      <c r="A84" s="43">
        <v>5</v>
      </c>
      <c r="B84" s="57" t="s">
        <v>57</v>
      </c>
      <c r="C84" s="38" t="s">
        <v>58</v>
      </c>
      <c r="D84" s="38"/>
      <c r="E84" s="38" t="s">
        <v>59</v>
      </c>
      <c r="F84" s="44">
        <f>VLOOKUP(B84,[1]学生明细!$D$16:$H$779,5,FALSE)</f>
        <v>26</v>
      </c>
      <c r="G84" s="34">
        <f>VLOOKUP(B84,[1]学生明细!$D$16:$I$265,6,FALSE)</f>
        <v>1</v>
      </c>
      <c r="H84" s="33">
        <f t="shared" si="1"/>
        <v>26</v>
      </c>
    </row>
    <row r="85" spans="1:8" ht="14.1" customHeight="1">
      <c r="A85" s="43">
        <v>6</v>
      </c>
      <c r="B85" s="72" t="s">
        <v>157</v>
      </c>
      <c r="C85" s="73" t="s">
        <v>158</v>
      </c>
      <c r="F85" s="33">
        <v>4.16</v>
      </c>
      <c r="G85" s="34">
        <v>1</v>
      </c>
      <c r="H85" s="47">
        <f t="shared" si="1"/>
        <v>4.16</v>
      </c>
    </row>
    <row r="86" spans="1:8" ht="14.1" customHeight="1">
      <c r="A86" s="43">
        <v>7</v>
      </c>
      <c r="B86" s="42"/>
      <c r="C86" s="43" t="s">
        <v>17</v>
      </c>
      <c r="F86" s="44">
        <v>3.25</v>
      </c>
      <c r="G86" s="34">
        <v>1</v>
      </c>
      <c r="H86" s="33">
        <v>3.25</v>
      </c>
    </row>
    <row r="87" spans="1:8" ht="14.1" customHeight="1">
      <c r="F87" s="44"/>
      <c r="H87" s="60">
        <f>SUM(H80:H86)</f>
        <v>296.51000000000005</v>
      </c>
    </row>
    <row r="88" spans="1:8" ht="14.1" customHeight="1">
      <c r="F88" s="44"/>
    </row>
    <row r="89" spans="1:8" s="66" customFormat="1" ht="14.1" customHeight="1">
      <c r="A89" s="22" t="s">
        <v>159</v>
      </c>
      <c r="B89" s="22"/>
      <c r="C89" s="22"/>
      <c r="D89" s="22"/>
      <c r="E89" s="22"/>
      <c r="F89" s="22"/>
      <c r="G89" s="65"/>
      <c r="H89" s="22"/>
    </row>
    <row r="90" spans="1:8" s="45" customFormat="1" ht="14.1" customHeight="1">
      <c r="A90" s="67" t="s">
        <v>1</v>
      </c>
      <c r="B90" s="68" t="s">
        <v>2</v>
      </c>
      <c r="C90" s="25" t="s">
        <v>3</v>
      </c>
      <c r="D90" s="25" t="s">
        <v>4</v>
      </c>
      <c r="E90" s="25" t="s">
        <v>5</v>
      </c>
      <c r="F90" s="69" t="s">
        <v>6</v>
      </c>
      <c r="G90" s="70" t="s">
        <v>7</v>
      </c>
      <c r="H90" s="26" t="s">
        <v>8</v>
      </c>
    </row>
    <row r="91" spans="1:8" ht="14.1" customHeight="1">
      <c r="A91" s="43">
        <v>1</v>
      </c>
      <c r="B91" s="57" t="s">
        <v>144</v>
      </c>
      <c r="C91" s="38" t="s">
        <v>145</v>
      </c>
      <c r="D91" s="38" t="s">
        <v>146</v>
      </c>
      <c r="E91" s="38" t="s">
        <v>39</v>
      </c>
      <c r="F91" s="44">
        <f>VLOOKUP(B91,[1]学生明细!$D$16:$H$779,5,FALSE)</f>
        <v>98</v>
      </c>
      <c r="G91" s="34">
        <f>VLOOKUP(B91,[1]学生明细!$D$16:$I$265,6,FALSE)</f>
        <v>0.75</v>
      </c>
      <c r="H91" s="33">
        <f t="shared" si="1"/>
        <v>73.5</v>
      </c>
    </row>
    <row r="92" spans="1:8" ht="14.1" customHeight="1">
      <c r="A92" s="43">
        <v>2</v>
      </c>
      <c r="B92" s="57" t="s">
        <v>147</v>
      </c>
      <c r="C92" s="38" t="s">
        <v>148</v>
      </c>
      <c r="D92" s="38" t="s">
        <v>149</v>
      </c>
      <c r="E92" s="38" t="s">
        <v>39</v>
      </c>
      <c r="F92" s="44">
        <f>VLOOKUP(B92,[1]学生明细!$D$16:$H$779,5,FALSE)</f>
        <v>108</v>
      </c>
      <c r="G92" s="34">
        <f>VLOOKUP(B92,[1]学生明细!$D$16:$I$265,6,FALSE)</f>
        <v>0.75</v>
      </c>
      <c r="H92" s="33">
        <f t="shared" si="1"/>
        <v>81</v>
      </c>
    </row>
    <row r="93" spans="1:8" ht="14.1" customHeight="1">
      <c r="A93" s="43">
        <v>3</v>
      </c>
      <c r="B93" s="39" t="s">
        <v>160</v>
      </c>
      <c r="C93" s="38" t="s">
        <v>161</v>
      </c>
      <c r="D93" s="38" t="s">
        <v>162</v>
      </c>
      <c r="E93" s="38" t="s">
        <v>163</v>
      </c>
      <c r="F93" s="44">
        <f>VLOOKUP(B93,[1]学生明细!$D$16:$H$779,5,FALSE)</f>
        <v>85</v>
      </c>
      <c r="G93" s="34">
        <f>VLOOKUP(B93,[1]学生明细!$D$16:$I$265,6,FALSE)</f>
        <v>0.75</v>
      </c>
      <c r="H93" s="33">
        <f t="shared" si="1"/>
        <v>63.75</v>
      </c>
    </row>
    <row r="94" spans="1:8" ht="14.1" customHeight="1">
      <c r="A94" s="43">
        <v>4</v>
      </c>
      <c r="B94" s="57" t="s">
        <v>153</v>
      </c>
      <c r="C94" s="38" t="s">
        <v>154</v>
      </c>
      <c r="D94" s="38" t="s">
        <v>155</v>
      </c>
      <c r="E94" s="38" t="s">
        <v>156</v>
      </c>
      <c r="F94" s="44">
        <f>VLOOKUP(B94,[1]学生明细!$D$16:$H$779,5,FALSE)</f>
        <v>49.8</v>
      </c>
      <c r="G94" s="34">
        <f>VLOOKUP(B94,[1]学生明细!$D$16:$I$265,6,FALSE)</f>
        <v>0.75</v>
      </c>
      <c r="H94" s="33">
        <f t="shared" si="1"/>
        <v>37.349999999999994</v>
      </c>
    </row>
    <row r="95" spans="1:8" ht="14.1" customHeight="1">
      <c r="A95" s="43">
        <v>5</v>
      </c>
      <c r="B95" s="57" t="s">
        <v>164</v>
      </c>
      <c r="C95" s="38" t="s">
        <v>165</v>
      </c>
      <c r="D95" s="38" t="s">
        <v>166</v>
      </c>
      <c r="E95" s="38" t="s">
        <v>156</v>
      </c>
      <c r="F95" s="44">
        <f>VLOOKUP(B95,[1]学生明细!$D$16:$H$779,5,FALSE)</f>
        <v>68</v>
      </c>
      <c r="G95" s="34">
        <f>VLOOKUP(B95,[1]学生明细!$D$16:$I$265,6,FALSE)</f>
        <v>0.75</v>
      </c>
      <c r="H95" s="33">
        <f t="shared" si="1"/>
        <v>51</v>
      </c>
    </row>
    <row r="96" spans="1:8" ht="14.1" customHeight="1">
      <c r="A96" s="43">
        <v>6</v>
      </c>
      <c r="B96" s="57" t="s">
        <v>57</v>
      </c>
      <c r="C96" s="38" t="s">
        <v>58</v>
      </c>
      <c r="D96" s="38"/>
      <c r="E96" s="38" t="s">
        <v>59</v>
      </c>
      <c r="F96" s="44">
        <f>VLOOKUP(B96,[1]学生明细!$D$16:$H$779,5,FALSE)</f>
        <v>26</v>
      </c>
      <c r="G96" s="34">
        <f>VLOOKUP(B96,[1]学生明细!$D$16:$I$265,6,FALSE)</f>
        <v>1</v>
      </c>
      <c r="H96" s="33">
        <f t="shared" si="1"/>
        <v>26</v>
      </c>
    </row>
    <row r="97" spans="1:8" ht="14.1" customHeight="1">
      <c r="B97" s="72" t="s">
        <v>157</v>
      </c>
      <c r="C97" s="73" t="s">
        <v>158</v>
      </c>
      <c r="F97" s="33">
        <v>4.16</v>
      </c>
      <c r="G97" s="34">
        <v>1</v>
      </c>
      <c r="H97" s="47">
        <v>4.16</v>
      </c>
    </row>
    <row r="98" spans="1:8" ht="14.1" customHeight="1">
      <c r="A98" s="43">
        <v>7</v>
      </c>
      <c r="B98" s="42"/>
      <c r="C98" s="43" t="s">
        <v>17</v>
      </c>
      <c r="F98" s="44">
        <v>3.25</v>
      </c>
      <c r="G98" s="34">
        <v>1</v>
      </c>
      <c r="H98" s="58">
        <v>3.25</v>
      </c>
    </row>
    <row r="99" spans="1:8" ht="14.1" customHeight="1">
      <c r="F99" s="44"/>
      <c r="H99" s="60">
        <f>SUM(H91:H98)</f>
        <v>340.01000000000005</v>
      </c>
    </row>
    <row r="100" spans="1:8" ht="14.1" customHeight="1">
      <c r="F100" s="44"/>
    </row>
    <row r="101" spans="1:8" s="66" customFormat="1" ht="14.1" customHeight="1">
      <c r="A101" s="22" t="s">
        <v>167</v>
      </c>
      <c r="B101" s="22"/>
      <c r="C101" s="22"/>
      <c r="D101" s="22"/>
      <c r="E101" s="22"/>
      <c r="F101" s="22"/>
      <c r="G101" s="65"/>
      <c r="H101" s="22"/>
    </row>
    <row r="102" spans="1:8" s="45" customFormat="1" ht="14.1" customHeight="1">
      <c r="A102" s="67" t="s">
        <v>1</v>
      </c>
      <c r="B102" s="68" t="s">
        <v>2</v>
      </c>
      <c r="C102" s="25" t="s">
        <v>3</v>
      </c>
      <c r="D102" s="25" t="s">
        <v>4</v>
      </c>
      <c r="E102" s="25" t="s">
        <v>5</v>
      </c>
      <c r="F102" s="69" t="s">
        <v>6</v>
      </c>
      <c r="G102" s="70" t="s">
        <v>7</v>
      </c>
      <c r="H102" s="26" t="s">
        <v>8</v>
      </c>
    </row>
    <row r="103" spans="1:8" ht="14.1" customHeight="1">
      <c r="A103" s="43">
        <v>1</v>
      </c>
      <c r="B103" s="57" t="s">
        <v>168</v>
      </c>
      <c r="C103" s="38" t="s">
        <v>169</v>
      </c>
      <c r="D103" s="38" t="s">
        <v>170</v>
      </c>
      <c r="E103" s="38" t="s">
        <v>59</v>
      </c>
      <c r="F103" s="44">
        <f>VLOOKUP(B103,[1]学生明细!$D$16:$H$779,5,FALSE)</f>
        <v>78</v>
      </c>
      <c r="G103" s="34">
        <f>VLOOKUP(B103,[1]学生明细!$D$16:$I$265,6,FALSE)</f>
        <v>0.78</v>
      </c>
      <c r="H103" s="33">
        <f t="shared" si="1"/>
        <v>60.84</v>
      </c>
    </row>
    <row r="104" spans="1:8" ht="14.1" customHeight="1">
      <c r="A104" s="43">
        <v>2</v>
      </c>
      <c r="B104" s="57" t="s">
        <v>171</v>
      </c>
      <c r="C104" s="38" t="s">
        <v>172</v>
      </c>
      <c r="D104" s="38" t="s">
        <v>173</v>
      </c>
      <c r="E104" s="38" t="s">
        <v>174</v>
      </c>
      <c r="F104" s="44">
        <f>VLOOKUP(B104,[1]学生明细!$D$16:$H$779,5,FALSE)</f>
        <v>79.8</v>
      </c>
      <c r="G104" s="34">
        <f>VLOOKUP(B104,[1]学生明细!$D$16:$I$265,6,FALSE)</f>
        <v>0.75</v>
      </c>
      <c r="H104" s="33">
        <f t="shared" si="1"/>
        <v>59.849999999999994</v>
      </c>
    </row>
    <row r="105" spans="1:8" ht="14.1" customHeight="1">
      <c r="A105" s="43">
        <v>3</v>
      </c>
      <c r="B105" s="57" t="s">
        <v>175</v>
      </c>
      <c r="C105" s="38" t="s">
        <v>176</v>
      </c>
      <c r="D105" s="38" t="s">
        <v>173</v>
      </c>
      <c r="E105" s="38" t="s">
        <v>174</v>
      </c>
      <c r="F105" s="44">
        <f>VLOOKUP(B105,[1]学生明细!$D$16:$H$779,5,FALSE)</f>
        <v>45</v>
      </c>
      <c r="G105" s="34">
        <f>VLOOKUP(B105,[1]学生明细!$D$16:$I$265,6,FALSE)</f>
        <v>0.75</v>
      </c>
      <c r="H105" s="33">
        <f t="shared" si="1"/>
        <v>33.75</v>
      </c>
    </row>
    <row r="106" spans="1:8" ht="14.1" customHeight="1">
      <c r="A106" s="43">
        <v>4</v>
      </c>
      <c r="B106" s="57" t="s">
        <v>177</v>
      </c>
      <c r="C106" s="38" t="s">
        <v>178</v>
      </c>
      <c r="D106" s="38" t="s">
        <v>179</v>
      </c>
      <c r="E106" s="38" t="s">
        <v>156</v>
      </c>
      <c r="F106" s="44">
        <f>VLOOKUP(B106,[1]学生明细!$D$16:$H$779,5,FALSE)</f>
        <v>55</v>
      </c>
      <c r="G106" s="34">
        <f>VLOOKUP(B106,[1]学生明细!$D$16:$I$265,6,FALSE)</f>
        <v>0.75</v>
      </c>
      <c r="H106" s="33">
        <f t="shared" si="1"/>
        <v>41.25</v>
      </c>
    </row>
    <row r="107" spans="1:8" ht="14.1" customHeight="1">
      <c r="A107" s="43">
        <v>5</v>
      </c>
      <c r="B107" s="57" t="s">
        <v>180</v>
      </c>
      <c r="C107" s="38" t="s">
        <v>181</v>
      </c>
      <c r="D107" s="38" t="s">
        <v>182</v>
      </c>
      <c r="E107" s="38" t="s">
        <v>174</v>
      </c>
      <c r="F107" s="44">
        <f>VLOOKUP(B107,[1]学生明细!$D$16:$H$779,5,FALSE)</f>
        <v>45</v>
      </c>
      <c r="G107" s="34">
        <f>VLOOKUP(B107,[1]学生明细!$D$16:$I$265,6,FALSE)</f>
        <v>0.75</v>
      </c>
      <c r="H107" s="33">
        <f t="shared" si="1"/>
        <v>33.75</v>
      </c>
    </row>
    <row r="108" spans="1:8" ht="14.1" customHeight="1">
      <c r="A108" s="43">
        <v>6</v>
      </c>
      <c r="B108" s="57" t="s">
        <v>183</v>
      </c>
      <c r="C108" s="38" t="s">
        <v>184</v>
      </c>
      <c r="D108" s="38" t="s">
        <v>185</v>
      </c>
      <c r="E108" s="38" t="s">
        <v>174</v>
      </c>
      <c r="F108" s="44">
        <f>VLOOKUP(B108,[1]学生明细!$D$16:$H$779,5,FALSE)</f>
        <v>49.8</v>
      </c>
      <c r="G108" s="34">
        <f>VLOOKUP(B108,[1]学生明细!$D$16:$I$265,6,FALSE)</f>
        <v>0.75</v>
      </c>
      <c r="H108" s="33">
        <f t="shared" si="1"/>
        <v>37.349999999999994</v>
      </c>
    </row>
    <row r="109" spans="1:8" ht="14.1" customHeight="1">
      <c r="A109" s="43">
        <v>7</v>
      </c>
      <c r="B109" s="57" t="s">
        <v>186</v>
      </c>
      <c r="C109" s="38" t="s">
        <v>187</v>
      </c>
      <c r="D109" s="38" t="s">
        <v>188</v>
      </c>
      <c r="E109" s="38" t="s">
        <v>174</v>
      </c>
      <c r="F109" s="44">
        <f>VLOOKUP(B109,[1]学生明细!$D$16:$H$779,5,FALSE)</f>
        <v>59.8</v>
      </c>
      <c r="G109" s="34">
        <f>VLOOKUP(B109,[1]学生明细!$D$16:$I$265,6,FALSE)</f>
        <v>0.75</v>
      </c>
      <c r="H109" s="33">
        <f t="shared" si="1"/>
        <v>44.849999999999994</v>
      </c>
    </row>
    <row r="110" spans="1:8" ht="14.1" customHeight="1">
      <c r="A110" s="43">
        <v>8</v>
      </c>
      <c r="B110" s="57" t="s">
        <v>189</v>
      </c>
      <c r="C110" s="38" t="s">
        <v>190</v>
      </c>
      <c r="D110" s="38" t="s">
        <v>191</v>
      </c>
      <c r="E110" s="38" t="s">
        <v>156</v>
      </c>
      <c r="F110" s="44">
        <f>VLOOKUP(B110,[1]学生明细!$D$16:$H$779,5,FALSE)</f>
        <v>28.5</v>
      </c>
      <c r="G110" s="34">
        <f>VLOOKUP(B110,[1]学生明细!$D$16:$I$265,6,FALSE)</f>
        <v>0.75</v>
      </c>
      <c r="H110" s="33">
        <f t="shared" si="1"/>
        <v>21.375</v>
      </c>
    </row>
    <row r="111" spans="1:8" ht="14.1" customHeight="1">
      <c r="A111" s="43">
        <v>9</v>
      </c>
      <c r="B111" s="57" t="s">
        <v>57</v>
      </c>
      <c r="C111" s="38" t="s">
        <v>58</v>
      </c>
      <c r="D111" s="38"/>
      <c r="E111" s="38" t="s">
        <v>59</v>
      </c>
      <c r="F111" s="44">
        <f>VLOOKUP(B111,[1]学生明细!$D$16:$H$779,5,FALSE)</f>
        <v>26</v>
      </c>
      <c r="G111" s="34">
        <f>VLOOKUP(B111,[1]学生明细!$D$16:$I$265,6,FALSE)</f>
        <v>1</v>
      </c>
      <c r="H111" s="33">
        <f t="shared" si="1"/>
        <v>26</v>
      </c>
    </row>
    <row r="112" spans="1:8" ht="14.1" customHeight="1">
      <c r="A112" s="43">
        <v>10</v>
      </c>
      <c r="B112" s="42"/>
      <c r="C112" s="43" t="s">
        <v>17</v>
      </c>
      <c r="F112" s="33">
        <v>3.25</v>
      </c>
      <c r="G112" s="34">
        <v>1</v>
      </c>
      <c r="H112" s="47">
        <f t="shared" si="1"/>
        <v>3.25</v>
      </c>
    </row>
    <row r="113" spans="1:8" ht="14.1" customHeight="1">
      <c r="F113" s="44"/>
      <c r="H113" s="60">
        <f>SUM(H103:H112)</f>
        <v>362.26499999999999</v>
      </c>
    </row>
    <row r="114" spans="1:8" ht="14.1" customHeight="1">
      <c r="F114" s="44"/>
    </row>
    <row r="115" spans="1:8" s="66" customFormat="1" ht="14.1" customHeight="1">
      <c r="A115" s="22" t="s">
        <v>192</v>
      </c>
      <c r="B115" s="22"/>
      <c r="C115" s="22"/>
      <c r="D115" s="22"/>
      <c r="E115" s="22"/>
      <c r="F115" s="22"/>
      <c r="G115" s="65"/>
      <c r="H115" s="22"/>
    </row>
    <row r="116" spans="1:8" s="45" customFormat="1" ht="14.1" customHeight="1">
      <c r="A116" s="67" t="s">
        <v>1</v>
      </c>
      <c r="B116" s="68" t="s">
        <v>2</v>
      </c>
      <c r="C116" s="25" t="s">
        <v>3</v>
      </c>
      <c r="D116" s="25" t="s">
        <v>4</v>
      </c>
      <c r="E116" s="25" t="s">
        <v>5</v>
      </c>
      <c r="F116" s="69" t="s">
        <v>6</v>
      </c>
      <c r="G116" s="70" t="s">
        <v>7</v>
      </c>
      <c r="H116" s="26" t="s">
        <v>8</v>
      </c>
    </row>
    <row r="117" spans="1:8" ht="14.1" customHeight="1">
      <c r="A117" s="43">
        <v>1</v>
      </c>
      <c r="B117" s="57" t="s">
        <v>168</v>
      </c>
      <c r="C117" s="38" t="s">
        <v>169</v>
      </c>
      <c r="D117" s="38" t="s">
        <v>170</v>
      </c>
      <c r="E117" s="38" t="s">
        <v>59</v>
      </c>
      <c r="F117" s="44">
        <f>VLOOKUP(B117,[1]学生明细!$D$16:$H$779,5,FALSE)</f>
        <v>78</v>
      </c>
      <c r="G117" s="34">
        <f>VLOOKUP(B117,[1]学生明细!$D$16:$I$265,6,FALSE)</f>
        <v>0.78</v>
      </c>
      <c r="H117" s="33">
        <f t="shared" si="1"/>
        <v>60.84</v>
      </c>
    </row>
    <row r="118" spans="1:8" ht="14.1" customHeight="1">
      <c r="A118" s="43">
        <v>2</v>
      </c>
      <c r="B118" s="57" t="s">
        <v>171</v>
      </c>
      <c r="C118" s="38" t="s">
        <v>172</v>
      </c>
      <c r="D118" s="38" t="s">
        <v>173</v>
      </c>
      <c r="E118" s="38" t="s">
        <v>174</v>
      </c>
      <c r="F118" s="44">
        <f>VLOOKUP(B118,[1]学生明细!$D$16:$H$779,5,FALSE)</f>
        <v>79.8</v>
      </c>
      <c r="G118" s="34">
        <f>VLOOKUP(B118,[1]学生明细!$D$16:$I$265,6,FALSE)</f>
        <v>0.75</v>
      </c>
      <c r="H118" s="33">
        <f t="shared" si="1"/>
        <v>59.849999999999994</v>
      </c>
    </row>
    <row r="119" spans="1:8" ht="14.1" customHeight="1">
      <c r="A119" s="43">
        <v>3</v>
      </c>
      <c r="B119" s="57" t="s">
        <v>175</v>
      </c>
      <c r="C119" s="38" t="s">
        <v>176</v>
      </c>
      <c r="D119" s="38" t="s">
        <v>173</v>
      </c>
      <c r="E119" s="38" t="s">
        <v>174</v>
      </c>
      <c r="F119" s="44">
        <f>VLOOKUP(B119,[1]学生明细!$D$16:$H$779,5,FALSE)</f>
        <v>45</v>
      </c>
      <c r="G119" s="34">
        <f>VLOOKUP(B119,[1]学生明细!$D$16:$I$265,6,FALSE)</f>
        <v>0.75</v>
      </c>
      <c r="H119" s="33">
        <f t="shared" si="1"/>
        <v>33.75</v>
      </c>
    </row>
    <row r="120" spans="1:8" ht="14.1" customHeight="1">
      <c r="A120" s="43">
        <v>4</v>
      </c>
      <c r="B120" s="39" t="s">
        <v>177</v>
      </c>
      <c r="C120" s="38" t="s">
        <v>178</v>
      </c>
      <c r="D120" s="38" t="s">
        <v>179</v>
      </c>
      <c r="E120" s="38" t="s">
        <v>156</v>
      </c>
      <c r="F120" s="44">
        <f>VLOOKUP(B120,[1]学生明细!$D$16:$H$779,5,FALSE)</f>
        <v>55</v>
      </c>
      <c r="G120" s="34">
        <f>VLOOKUP(B120,[1]学生明细!$D$16:$I$265,6,FALSE)</f>
        <v>0.75</v>
      </c>
      <c r="H120" s="33">
        <f t="shared" si="1"/>
        <v>41.25</v>
      </c>
    </row>
    <row r="121" spans="1:8" ht="14.1" customHeight="1">
      <c r="A121" s="43">
        <v>5</v>
      </c>
      <c r="B121" s="39" t="s">
        <v>180</v>
      </c>
      <c r="C121" s="38" t="s">
        <v>181</v>
      </c>
      <c r="D121" s="38" t="s">
        <v>182</v>
      </c>
      <c r="E121" s="38" t="s">
        <v>174</v>
      </c>
      <c r="F121" s="44">
        <f>VLOOKUP(B121,[1]学生明细!$D$16:$H$779,5,FALSE)</f>
        <v>45</v>
      </c>
      <c r="G121" s="34">
        <f>VLOOKUP(B121,[1]学生明细!$D$16:$I$265,6,FALSE)</f>
        <v>0.75</v>
      </c>
      <c r="H121" s="33">
        <f t="shared" si="1"/>
        <v>33.75</v>
      </c>
    </row>
    <row r="122" spans="1:8" ht="14.1" customHeight="1">
      <c r="A122" s="43">
        <v>6</v>
      </c>
      <c r="B122" s="39" t="s">
        <v>183</v>
      </c>
      <c r="C122" s="38" t="s">
        <v>184</v>
      </c>
      <c r="D122" s="38" t="s">
        <v>185</v>
      </c>
      <c r="E122" s="38" t="s">
        <v>174</v>
      </c>
      <c r="F122" s="44">
        <f>VLOOKUP(B122,[1]学生明细!$D$16:$H$779,5,FALSE)</f>
        <v>49.8</v>
      </c>
      <c r="G122" s="34">
        <f>VLOOKUP(B122,[1]学生明细!$D$16:$I$265,6,FALSE)</f>
        <v>0.75</v>
      </c>
      <c r="H122" s="33">
        <f t="shared" si="1"/>
        <v>37.349999999999994</v>
      </c>
    </row>
    <row r="123" spans="1:8" ht="14.1" customHeight="1">
      <c r="A123" s="43">
        <v>7</v>
      </c>
      <c r="B123" s="57" t="s">
        <v>186</v>
      </c>
      <c r="C123" s="38" t="s">
        <v>187</v>
      </c>
      <c r="D123" s="38" t="s">
        <v>188</v>
      </c>
      <c r="E123" s="38" t="s">
        <v>174</v>
      </c>
      <c r="F123" s="44">
        <f>VLOOKUP(B123,[1]学生明细!$D$16:$H$779,5,FALSE)</f>
        <v>59.8</v>
      </c>
      <c r="G123" s="34">
        <f>VLOOKUP(B123,[1]学生明细!$D$16:$I$265,6,FALSE)</f>
        <v>0.75</v>
      </c>
      <c r="H123" s="33">
        <f t="shared" si="1"/>
        <v>44.849999999999994</v>
      </c>
    </row>
    <row r="124" spans="1:8" ht="14.1" customHeight="1">
      <c r="A124" s="43">
        <v>8</v>
      </c>
      <c r="B124" s="57" t="s">
        <v>189</v>
      </c>
      <c r="C124" s="38" t="s">
        <v>190</v>
      </c>
      <c r="D124" s="38" t="s">
        <v>191</v>
      </c>
      <c r="E124" s="38" t="s">
        <v>156</v>
      </c>
      <c r="F124" s="44">
        <f>VLOOKUP(B124,[1]学生明细!$D$16:$H$779,5,FALSE)</f>
        <v>28.5</v>
      </c>
      <c r="G124" s="34">
        <f>VLOOKUP(B124,[1]学生明细!$D$16:$I$265,6,FALSE)</f>
        <v>0.75</v>
      </c>
      <c r="H124" s="33">
        <f t="shared" si="1"/>
        <v>21.375</v>
      </c>
    </row>
    <row r="125" spans="1:8" ht="14.1" customHeight="1">
      <c r="A125" s="43">
        <v>9</v>
      </c>
      <c r="B125" s="57" t="s">
        <v>57</v>
      </c>
      <c r="C125" s="38" t="s">
        <v>58</v>
      </c>
      <c r="D125" s="38"/>
      <c r="E125" s="38" t="s">
        <v>59</v>
      </c>
      <c r="F125" s="44">
        <f>VLOOKUP(B125,[1]学生明细!$D$16:$H$779,5,FALSE)</f>
        <v>26</v>
      </c>
      <c r="G125" s="34">
        <f>VLOOKUP(B125,[1]学生明细!$D$16:$I$265,6,FALSE)</f>
        <v>1</v>
      </c>
      <c r="H125" s="33">
        <f t="shared" si="1"/>
        <v>26</v>
      </c>
    </row>
    <row r="126" spans="1:8" ht="14.1" customHeight="1">
      <c r="A126" s="43">
        <v>10</v>
      </c>
      <c r="B126" s="42"/>
      <c r="C126" s="43" t="s">
        <v>17</v>
      </c>
      <c r="F126" s="33">
        <v>3.25</v>
      </c>
      <c r="G126" s="34">
        <v>1</v>
      </c>
      <c r="H126" s="47">
        <f t="shared" si="1"/>
        <v>3.25</v>
      </c>
    </row>
    <row r="127" spans="1:8" ht="14.1" customHeight="1">
      <c r="F127" s="44"/>
      <c r="H127" s="60">
        <f>SUM(H117:H126)</f>
        <v>362.26499999999999</v>
      </c>
    </row>
    <row r="128" spans="1:8" ht="14.1" customHeight="1">
      <c r="F128" s="44"/>
    </row>
    <row r="129" spans="1:8" s="66" customFormat="1" ht="14.1" customHeight="1">
      <c r="A129" s="22" t="s">
        <v>193</v>
      </c>
      <c r="B129" s="22"/>
      <c r="C129" s="22"/>
      <c r="D129" s="22"/>
      <c r="E129" s="22"/>
      <c r="F129" s="22"/>
      <c r="G129" s="65"/>
      <c r="H129" s="22"/>
    </row>
    <row r="130" spans="1:8" s="45" customFormat="1" ht="14.1" customHeight="1">
      <c r="A130" s="67" t="s">
        <v>1</v>
      </c>
      <c r="B130" s="68" t="s">
        <v>2</v>
      </c>
      <c r="C130" s="25" t="s">
        <v>3</v>
      </c>
      <c r="D130" s="25" t="s">
        <v>4</v>
      </c>
      <c r="E130" s="25" t="s">
        <v>5</v>
      </c>
      <c r="F130" s="69" t="s">
        <v>6</v>
      </c>
      <c r="G130" s="70" t="s">
        <v>7</v>
      </c>
      <c r="H130" s="26" t="s">
        <v>8</v>
      </c>
    </row>
    <row r="131" spans="1:8" ht="14.1" customHeight="1">
      <c r="A131" s="43">
        <v>1</v>
      </c>
      <c r="B131" s="57" t="s">
        <v>194</v>
      </c>
      <c r="C131" s="38" t="s">
        <v>195</v>
      </c>
      <c r="D131" s="38" t="s">
        <v>196</v>
      </c>
      <c r="E131" s="38" t="s">
        <v>197</v>
      </c>
      <c r="F131" s="44">
        <f>VLOOKUP(B131,[1]学生明细!$D$16:$H$779,5,FALSE)</f>
        <v>79</v>
      </c>
      <c r="G131" s="34">
        <f>VLOOKUP(B131,[1]学生明细!$D$16:$I$265,6,FALSE)</f>
        <v>0.75</v>
      </c>
      <c r="H131" s="33">
        <f t="shared" si="1"/>
        <v>59.25</v>
      </c>
    </row>
    <row r="132" spans="1:8" ht="14.1" customHeight="1">
      <c r="A132" s="43">
        <v>2</v>
      </c>
      <c r="B132" s="39" t="s">
        <v>198</v>
      </c>
      <c r="C132" s="38" t="s">
        <v>199</v>
      </c>
      <c r="D132" s="38" t="s">
        <v>200</v>
      </c>
      <c r="E132" s="38" t="s">
        <v>174</v>
      </c>
      <c r="F132" s="44">
        <f>VLOOKUP(B132,[1]学生明细!$D$16:$H$779,5,FALSE)</f>
        <v>98</v>
      </c>
      <c r="G132" s="34">
        <f>VLOOKUP(B132,[1]学生明细!$D$16:$I$265,6,FALSE)</f>
        <v>0.75</v>
      </c>
      <c r="H132" s="33">
        <f t="shared" si="1"/>
        <v>73.5</v>
      </c>
    </row>
    <row r="133" spans="1:8" ht="14.1" customHeight="1">
      <c r="A133" s="43">
        <v>3</v>
      </c>
      <c r="B133" s="57" t="s">
        <v>201</v>
      </c>
      <c r="C133" s="38" t="s">
        <v>202</v>
      </c>
      <c r="D133" s="38" t="s">
        <v>203</v>
      </c>
      <c r="E133" s="38" t="s">
        <v>59</v>
      </c>
      <c r="F133" s="44">
        <f>VLOOKUP(B133,[1]学生明细!$D$16:$H$779,5,FALSE)</f>
        <v>52.8</v>
      </c>
      <c r="G133" s="34">
        <f>VLOOKUP(B133,[1]学生明细!$D$16:$I$265,6,FALSE)</f>
        <v>0.78</v>
      </c>
      <c r="H133" s="33">
        <f t="shared" si="1"/>
        <v>41.183999999999997</v>
      </c>
    </row>
    <row r="134" spans="1:8" ht="14.1" customHeight="1">
      <c r="A134" s="43">
        <v>4</v>
      </c>
      <c r="B134" s="57" t="s">
        <v>204</v>
      </c>
      <c r="C134" s="38" t="s">
        <v>205</v>
      </c>
      <c r="D134" s="38" t="s">
        <v>206</v>
      </c>
      <c r="E134" s="38" t="s">
        <v>174</v>
      </c>
      <c r="F134" s="44">
        <f>VLOOKUP(B134,[1]学生明细!$D$16:$H$779,5,FALSE)</f>
        <v>69.8</v>
      </c>
      <c r="G134" s="34">
        <f>VLOOKUP(B134,[1]学生明细!$D$16:$I$265,6,FALSE)</f>
        <v>0.75</v>
      </c>
      <c r="H134" s="33">
        <f t="shared" si="1"/>
        <v>52.349999999999994</v>
      </c>
    </row>
    <row r="135" spans="1:8" ht="14.1" customHeight="1">
      <c r="A135" s="43">
        <v>5</v>
      </c>
      <c r="B135" s="57" t="s">
        <v>57</v>
      </c>
      <c r="C135" s="38" t="s">
        <v>58</v>
      </c>
      <c r="D135" s="38"/>
      <c r="E135" s="38" t="s">
        <v>59</v>
      </c>
      <c r="F135" s="44">
        <f>VLOOKUP(B135,[1]学生明细!$D$16:$H$779,5,FALSE)</f>
        <v>26</v>
      </c>
      <c r="G135" s="34">
        <f>VLOOKUP(B135,[1]学生明细!$D$16:$I$265,6,FALSE)</f>
        <v>1</v>
      </c>
      <c r="H135" s="33">
        <f t="shared" si="1"/>
        <v>26</v>
      </c>
    </row>
    <row r="136" spans="1:8" ht="14.1" customHeight="1">
      <c r="A136" s="43">
        <v>6</v>
      </c>
      <c r="B136" s="42"/>
      <c r="C136" s="43" t="s">
        <v>17</v>
      </c>
      <c r="F136" s="33">
        <v>3.25</v>
      </c>
      <c r="G136" s="34">
        <v>1</v>
      </c>
      <c r="H136" s="47">
        <f t="shared" si="1"/>
        <v>3.25</v>
      </c>
    </row>
    <row r="137" spans="1:8" ht="14.1" customHeight="1">
      <c r="F137" s="44"/>
      <c r="H137" s="60">
        <f>SUM(H131:H136)</f>
        <v>255.53399999999999</v>
      </c>
    </row>
    <row r="138" spans="1:8" ht="14.1" customHeight="1">
      <c r="F138" s="44"/>
    </row>
    <row r="139" spans="1:8" s="66" customFormat="1" ht="14.1" customHeight="1">
      <c r="A139" s="22" t="s">
        <v>207</v>
      </c>
      <c r="B139" s="22"/>
      <c r="C139" s="22"/>
      <c r="D139" s="22"/>
      <c r="E139" s="22"/>
      <c r="F139" s="22"/>
      <c r="G139" s="65"/>
      <c r="H139" s="22"/>
    </row>
    <row r="140" spans="1:8" s="45" customFormat="1" ht="14.1" customHeight="1">
      <c r="A140" s="67" t="s">
        <v>1</v>
      </c>
      <c r="B140" s="68" t="s">
        <v>2</v>
      </c>
      <c r="C140" s="25" t="s">
        <v>3</v>
      </c>
      <c r="D140" s="25" t="s">
        <v>4</v>
      </c>
      <c r="E140" s="25" t="s">
        <v>5</v>
      </c>
      <c r="F140" s="69" t="s">
        <v>6</v>
      </c>
      <c r="G140" s="70" t="s">
        <v>7</v>
      </c>
      <c r="H140" s="26" t="s">
        <v>8</v>
      </c>
    </row>
    <row r="141" spans="1:8" ht="14.1" customHeight="1">
      <c r="A141" s="43">
        <v>1</v>
      </c>
      <c r="B141" s="57" t="s">
        <v>57</v>
      </c>
      <c r="C141" s="38" t="s">
        <v>58</v>
      </c>
      <c r="D141" s="38"/>
      <c r="E141" s="38" t="s">
        <v>59</v>
      </c>
      <c r="F141" s="44">
        <f>VLOOKUP(B141,[1]学生明细!$D$16:$H$779,5,FALSE)</f>
        <v>26</v>
      </c>
      <c r="G141" s="34">
        <f>VLOOKUP(B141,[1]学生明细!$D$16:$I$265,6,FALSE)</f>
        <v>1</v>
      </c>
      <c r="H141" s="33">
        <f>F141*G141</f>
        <v>26</v>
      </c>
    </row>
    <row r="142" spans="1:8" ht="14.1" customHeight="1">
      <c r="A142" s="43">
        <v>2</v>
      </c>
      <c r="B142" s="42"/>
      <c r="C142" s="43" t="s">
        <v>17</v>
      </c>
      <c r="F142" s="33">
        <v>3.25</v>
      </c>
      <c r="G142" s="34">
        <v>1</v>
      </c>
      <c r="H142" s="47">
        <f>F142*G142</f>
        <v>3.25</v>
      </c>
    </row>
    <row r="143" spans="1:8" ht="14.1" customHeight="1">
      <c r="F143" s="44"/>
      <c r="H143" s="60">
        <f>SUM(H141:H142)</f>
        <v>29.25</v>
      </c>
    </row>
    <row r="144" spans="1:8" ht="14.1" customHeight="1">
      <c r="F144" s="44"/>
    </row>
    <row r="145" spans="1:8" s="66" customFormat="1" ht="14.1" customHeight="1">
      <c r="A145" s="22" t="s">
        <v>208</v>
      </c>
      <c r="B145" s="22"/>
      <c r="C145" s="22"/>
      <c r="D145" s="22"/>
      <c r="E145" s="22"/>
      <c r="F145" s="22"/>
      <c r="G145" s="65"/>
      <c r="H145" s="22"/>
    </row>
    <row r="146" spans="1:8" s="45" customFormat="1" ht="14.1" customHeight="1">
      <c r="A146" s="67" t="s">
        <v>1</v>
      </c>
      <c r="B146" s="68" t="s">
        <v>2</v>
      </c>
      <c r="C146" s="25" t="s">
        <v>3</v>
      </c>
      <c r="D146" s="25" t="s">
        <v>4</v>
      </c>
      <c r="E146" s="25" t="s">
        <v>5</v>
      </c>
      <c r="F146" s="69" t="s">
        <v>6</v>
      </c>
      <c r="G146" s="70" t="s">
        <v>7</v>
      </c>
      <c r="H146" s="26" t="s">
        <v>8</v>
      </c>
    </row>
    <row r="147" spans="1:8" ht="14.1" customHeight="1">
      <c r="A147" s="43">
        <v>1</v>
      </c>
      <c r="B147" s="57" t="s">
        <v>209</v>
      </c>
      <c r="C147" s="38" t="s">
        <v>210</v>
      </c>
      <c r="D147" s="38" t="s">
        <v>211</v>
      </c>
      <c r="E147" s="38" t="s">
        <v>39</v>
      </c>
      <c r="F147" s="44">
        <f>VLOOKUP(B147,[1]学生明细!$D$16:$H$779,5,FALSE)</f>
        <v>59</v>
      </c>
      <c r="G147" s="34">
        <f>VLOOKUP(B147,[1]学生明细!$D$16:$I$265,6,FALSE)</f>
        <v>0.75</v>
      </c>
      <c r="H147" s="33">
        <f t="shared" ref="H147:H152" si="2">F147*G147</f>
        <v>44.25</v>
      </c>
    </row>
    <row r="148" spans="1:8" ht="14.1" customHeight="1">
      <c r="A148" s="43">
        <v>2</v>
      </c>
      <c r="B148" s="57" t="s">
        <v>212</v>
      </c>
      <c r="C148" s="38" t="s">
        <v>213</v>
      </c>
      <c r="D148" s="38" t="s">
        <v>214</v>
      </c>
      <c r="E148" s="38" t="s">
        <v>39</v>
      </c>
      <c r="F148" s="44">
        <f>VLOOKUP(B148,[1]学生明细!$D$16:$H$779,5,FALSE)</f>
        <v>72</v>
      </c>
      <c r="G148" s="34">
        <f>VLOOKUP(B148,[1]学生明细!$D$16:$I$265,6,FALSE)</f>
        <v>0.75</v>
      </c>
      <c r="H148" s="33">
        <f t="shared" si="2"/>
        <v>54</v>
      </c>
    </row>
    <row r="149" spans="1:8" ht="14.1" customHeight="1">
      <c r="A149" s="43">
        <v>3</v>
      </c>
      <c r="B149" s="57" t="s">
        <v>215</v>
      </c>
      <c r="C149" s="38" t="s">
        <v>216</v>
      </c>
      <c r="D149" s="38" t="s">
        <v>217</v>
      </c>
      <c r="E149" s="38" t="s">
        <v>174</v>
      </c>
      <c r="F149" s="44">
        <f>VLOOKUP(B149,[1]学生明细!$D$16:$H$779,5,FALSE)</f>
        <v>48</v>
      </c>
      <c r="G149" s="34">
        <f>VLOOKUP(B149,[1]学生明细!$D$16:$I$265,6,FALSE)</f>
        <v>0.75</v>
      </c>
      <c r="H149" s="33">
        <f t="shared" si="2"/>
        <v>36</v>
      </c>
    </row>
    <row r="150" spans="1:8" ht="14.1" customHeight="1">
      <c r="A150" s="43">
        <v>4</v>
      </c>
      <c r="B150" s="57" t="s">
        <v>218</v>
      </c>
      <c r="C150" s="38" t="s">
        <v>219</v>
      </c>
      <c r="D150" s="38" t="s">
        <v>220</v>
      </c>
      <c r="E150" s="38" t="s">
        <v>174</v>
      </c>
      <c r="F150" s="44">
        <f>VLOOKUP(B150,[1]学生明细!$D$16:$H$779,5,FALSE)</f>
        <v>98</v>
      </c>
      <c r="G150" s="34">
        <f>VLOOKUP(B150,[1]学生明细!$D$16:$I$265,6,FALSE)</f>
        <v>0.75</v>
      </c>
      <c r="H150" s="33">
        <f t="shared" si="2"/>
        <v>73.5</v>
      </c>
    </row>
    <row r="151" spans="1:8" ht="14.1" customHeight="1">
      <c r="A151" s="43">
        <v>5</v>
      </c>
      <c r="B151" s="57" t="s">
        <v>57</v>
      </c>
      <c r="C151" s="38" t="s">
        <v>58</v>
      </c>
      <c r="D151" s="38"/>
      <c r="E151" s="38" t="s">
        <v>59</v>
      </c>
      <c r="F151" s="44">
        <f>VLOOKUP(B151,[1]学生明细!$D$16:$H$779,5,FALSE)</f>
        <v>26</v>
      </c>
      <c r="G151" s="34">
        <f>VLOOKUP(B151,[1]学生明细!$D$16:$I$265,6,FALSE)</f>
        <v>1</v>
      </c>
      <c r="H151" s="33">
        <f t="shared" si="2"/>
        <v>26</v>
      </c>
    </row>
    <row r="152" spans="1:8" ht="14.1" customHeight="1">
      <c r="A152" s="43">
        <v>6</v>
      </c>
      <c r="B152" s="42"/>
      <c r="C152" s="43" t="s">
        <v>17</v>
      </c>
      <c r="F152" s="33">
        <v>3.25</v>
      </c>
      <c r="G152" s="34">
        <v>1</v>
      </c>
      <c r="H152" s="47">
        <f t="shared" si="2"/>
        <v>3.25</v>
      </c>
    </row>
    <row r="153" spans="1:8" ht="14.1" customHeight="1">
      <c r="F153" s="44"/>
      <c r="H153" s="60">
        <f>SUM(H147:H152)</f>
        <v>237</v>
      </c>
    </row>
    <row r="154" spans="1:8" ht="14.1" customHeight="1">
      <c r="F154" s="44"/>
    </row>
    <row r="155" spans="1:8" s="66" customFormat="1" ht="14.1" customHeight="1">
      <c r="A155" s="22" t="s">
        <v>221</v>
      </c>
      <c r="B155" s="22"/>
      <c r="C155" s="22"/>
      <c r="D155" s="22"/>
      <c r="E155" s="22"/>
      <c r="F155" s="22"/>
      <c r="G155" s="65"/>
      <c r="H155" s="22"/>
    </row>
    <row r="156" spans="1:8" s="45" customFormat="1" ht="14.1" customHeight="1">
      <c r="A156" s="67" t="s">
        <v>1</v>
      </c>
      <c r="B156" s="68" t="s">
        <v>2</v>
      </c>
      <c r="C156" s="25" t="s">
        <v>3</v>
      </c>
      <c r="D156" s="25" t="s">
        <v>4</v>
      </c>
      <c r="E156" s="25" t="s">
        <v>5</v>
      </c>
      <c r="F156" s="69" t="s">
        <v>6</v>
      </c>
      <c r="G156" s="70" t="s">
        <v>7</v>
      </c>
      <c r="H156" s="26" t="s">
        <v>8</v>
      </c>
    </row>
    <row r="157" spans="1:8" ht="14.1" customHeight="1">
      <c r="A157" s="43">
        <v>1</v>
      </c>
      <c r="B157" s="57" t="s">
        <v>222</v>
      </c>
      <c r="C157" s="38" t="s">
        <v>223</v>
      </c>
      <c r="D157" s="38" t="s">
        <v>224</v>
      </c>
      <c r="E157" s="38" t="s">
        <v>39</v>
      </c>
      <c r="F157" s="44">
        <f>VLOOKUP(B157,[1]学生明细!$D$16:$H$779,5,FALSE)</f>
        <v>78</v>
      </c>
      <c r="G157" s="34">
        <f>VLOOKUP(B157,[1]学生明细!$D$16:$I$265,6,FALSE)</f>
        <v>0.75</v>
      </c>
      <c r="H157" s="33">
        <f t="shared" ref="H157:H161" si="3">F157*G157</f>
        <v>58.5</v>
      </c>
    </row>
    <row r="158" spans="1:8" ht="14.1" customHeight="1">
      <c r="A158" s="43">
        <v>2</v>
      </c>
      <c r="B158" s="57" t="s">
        <v>225</v>
      </c>
      <c r="C158" s="38" t="s">
        <v>226</v>
      </c>
      <c r="D158" s="38" t="s">
        <v>227</v>
      </c>
      <c r="E158" s="38" t="s">
        <v>39</v>
      </c>
      <c r="F158" s="44">
        <f>VLOOKUP(B158,[1]学生明细!$D$16:$H$779,5,FALSE)</f>
        <v>76</v>
      </c>
      <c r="G158" s="34">
        <f>VLOOKUP(B158,[1]学生明细!$D$16:$I$265,6,FALSE)</f>
        <v>0.75</v>
      </c>
      <c r="H158" s="33">
        <f t="shared" si="3"/>
        <v>57</v>
      </c>
    </row>
    <row r="159" spans="1:8" ht="14.1" customHeight="1">
      <c r="A159" s="43">
        <v>3</v>
      </c>
      <c r="B159" s="57" t="s">
        <v>228</v>
      </c>
      <c r="C159" s="38" t="s">
        <v>229</v>
      </c>
      <c r="D159" s="38" t="s">
        <v>230</v>
      </c>
      <c r="E159" s="38" t="s">
        <v>231</v>
      </c>
      <c r="F159" s="44">
        <f>VLOOKUP(B159,[1]学生明细!$D$16:$H$779,5,FALSE)</f>
        <v>32</v>
      </c>
      <c r="G159" s="34">
        <f>VLOOKUP(B159,[1]学生明细!$D$16:$I$265,6,FALSE)</f>
        <v>0.75</v>
      </c>
      <c r="H159" s="33">
        <f t="shared" si="3"/>
        <v>24</v>
      </c>
    </row>
    <row r="160" spans="1:8" ht="14.1" customHeight="1">
      <c r="A160" s="43">
        <v>4</v>
      </c>
      <c r="B160" s="57" t="s">
        <v>57</v>
      </c>
      <c r="C160" s="38" t="s">
        <v>58</v>
      </c>
      <c r="D160" s="38"/>
      <c r="E160" s="38" t="s">
        <v>59</v>
      </c>
      <c r="F160" s="44">
        <f>VLOOKUP(B160,[1]学生明细!$D$16:$H$779,5,FALSE)</f>
        <v>26</v>
      </c>
      <c r="G160" s="34">
        <f>VLOOKUP(B160,[1]学生明细!$D$16:$I$265,6,FALSE)</f>
        <v>1</v>
      </c>
      <c r="H160" s="33">
        <f t="shared" si="3"/>
        <v>26</v>
      </c>
    </row>
    <row r="161" spans="1:8" ht="14.1" customHeight="1">
      <c r="A161" s="43">
        <v>5</v>
      </c>
      <c r="B161" s="42"/>
      <c r="C161" s="43" t="s">
        <v>17</v>
      </c>
      <c r="F161" s="33">
        <v>3.25</v>
      </c>
      <c r="G161" s="34">
        <v>1</v>
      </c>
      <c r="H161" s="47">
        <f t="shared" si="3"/>
        <v>3.25</v>
      </c>
    </row>
    <row r="162" spans="1:8" ht="14.1" customHeight="1">
      <c r="F162" s="44"/>
      <c r="H162" s="60">
        <f>SUM(H157:H161)</f>
        <v>168.75</v>
      </c>
    </row>
    <row r="163" spans="1:8" ht="14.1" customHeight="1">
      <c r="F163" s="44"/>
    </row>
    <row r="164" spans="1:8" s="66" customFormat="1" ht="14.1" customHeight="1">
      <c r="A164" s="22" t="s">
        <v>232</v>
      </c>
      <c r="B164" s="22"/>
      <c r="C164" s="22"/>
      <c r="D164" s="22"/>
      <c r="E164" s="22"/>
      <c r="F164" s="22"/>
      <c r="G164" s="65"/>
      <c r="H164" s="22"/>
    </row>
    <row r="165" spans="1:8" s="45" customFormat="1" ht="14.1" customHeight="1">
      <c r="A165" s="67" t="s">
        <v>1</v>
      </c>
      <c r="B165" s="68" t="s">
        <v>2</v>
      </c>
      <c r="C165" s="25" t="s">
        <v>3</v>
      </c>
      <c r="D165" s="25" t="s">
        <v>4</v>
      </c>
      <c r="E165" s="25" t="s">
        <v>5</v>
      </c>
      <c r="F165" s="69" t="s">
        <v>6</v>
      </c>
      <c r="G165" s="70" t="s">
        <v>7</v>
      </c>
      <c r="H165" s="26" t="s">
        <v>8</v>
      </c>
    </row>
    <row r="166" spans="1:8" ht="14.1" customHeight="1">
      <c r="A166" s="43">
        <v>1</v>
      </c>
      <c r="B166" s="57" t="s">
        <v>233</v>
      </c>
      <c r="C166" s="38" t="s">
        <v>234</v>
      </c>
      <c r="D166" s="38" t="s">
        <v>235</v>
      </c>
      <c r="E166" s="38" t="s">
        <v>197</v>
      </c>
      <c r="F166" s="44">
        <f>VLOOKUP(B166,[1]学生明细!$D$16:$H$779,5,FALSE)</f>
        <v>59</v>
      </c>
      <c r="G166" s="34">
        <f>VLOOKUP(B166,[1]学生明细!$D$16:$I$265,6,FALSE)</f>
        <v>0.75</v>
      </c>
      <c r="H166" s="33">
        <f t="shared" ref="H166:H170" si="4">F166*G166</f>
        <v>44.25</v>
      </c>
    </row>
    <row r="167" spans="1:8" ht="14.1" customHeight="1">
      <c r="A167" s="43">
        <v>2</v>
      </c>
      <c r="B167" s="39" t="s">
        <v>236</v>
      </c>
      <c r="C167" s="38" t="s">
        <v>237</v>
      </c>
      <c r="D167" s="38" t="s">
        <v>238</v>
      </c>
      <c r="E167" s="38" t="s">
        <v>239</v>
      </c>
      <c r="F167" s="44">
        <f>VLOOKUP(B167,[1]学生明细!$D$16:$H$779,5,FALSE)</f>
        <v>47</v>
      </c>
      <c r="G167" s="34">
        <f>VLOOKUP(B167,[1]学生明细!$D$16:$I$265,6,FALSE)</f>
        <v>0.75</v>
      </c>
      <c r="H167" s="33">
        <f t="shared" si="4"/>
        <v>35.25</v>
      </c>
    </row>
    <row r="168" spans="1:8" ht="14.1" customHeight="1">
      <c r="A168" s="43">
        <v>3</v>
      </c>
      <c r="B168" s="57" t="s">
        <v>240</v>
      </c>
      <c r="C168" s="38" t="s">
        <v>241</v>
      </c>
      <c r="D168" s="38" t="s">
        <v>242</v>
      </c>
      <c r="E168" s="38" t="s">
        <v>243</v>
      </c>
      <c r="F168" s="44">
        <f>VLOOKUP(B168,[1]学生明细!$D$16:$H$779,5,FALSE)</f>
        <v>43</v>
      </c>
      <c r="G168" s="34">
        <f>VLOOKUP(B168,[1]学生明细!$D$16:$I$265,6,FALSE)</f>
        <v>0.75</v>
      </c>
      <c r="H168" s="33">
        <f t="shared" si="4"/>
        <v>32.25</v>
      </c>
    </row>
    <row r="169" spans="1:8" ht="14.1" customHeight="1">
      <c r="A169" s="43">
        <v>4</v>
      </c>
      <c r="B169" s="57" t="s">
        <v>57</v>
      </c>
      <c r="C169" s="38" t="s">
        <v>58</v>
      </c>
      <c r="D169" s="38"/>
      <c r="E169" s="38" t="s">
        <v>59</v>
      </c>
      <c r="F169" s="44">
        <f>VLOOKUP(B169,[1]学生明细!$D$16:$H$779,5,FALSE)</f>
        <v>26</v>
      </c>
      <c r="G169" s="34">
        <f>VLOOKUP(B169,[1]学生明细!$D$16:$I$265,6,FALSE)</f>
        <v>1</v>
      </c>
      <c r="H169" s="33">
        <f t="shared" si="4"/>
        <v>26</v>
      </c>
    </row>
    <row r="170" spans="1:8" ht="14.1" customHeight="1">
      <c r="A170" s="43">
        <v>5</v>
      </c>
      <c r="B170" s="42"/>
      <c r="C170" s="43" t="s">
        <v>17</v>
      </c>
      <c r="F170" s="33">
        <v>3.25</v>
      </c>
      <c r="G170" s="34">
        <v>1</v>
      </c>
      <c r="H170" s="47">
        <f t="shared" si="4"/>
        <v>3.25</v>
      </c>
    </row>
    <row r="171" spans="1:8" ht="14.1" customHeight="1">
      <c r="F171" s="44"/>
      <c r="H171" s="60">
        <f>SUM(H166:H170)</f>
        <v>141</v>
      </c>
    </row>
    <row r="172" spans="1:8" ht="14.1" customHeight="1">
      <c r="F172" s="44"/>
    </row>
    <row r="173" spans="1:8" s="66" customFormat="1" ht="14.1" customHeight="1">
      <c r="A173" s="22" t="s">
        <v>244</v>
      </c>
      <c r="B173" s="22"/>
      <c r="C173" s="22"/>
      <c r="D173" s="22"/>
      <c r="E173" s="22"/>
      <c r="F173" s="22"/>
      <c r="G173" s="65"/>
      <c r="H173" s="22"/>
    </row>
    <row r="174" spans="1:8" s="45" customFormat="1" ht="14.1" customHeight="1">
      <c r="A174" s="67" t="s">
        <v>1</v>
      </c>
      <c r="B174" s="68" t="s">
        <v>2</v>
      </c>
      <c r="C174" s="25" t="s">
        <v>3</v>
      </c>
      <c r="D174" s="25" t="s">
        <v>4</v>
      </c>
      <c r="E174" s="25" t="s">
        <v>5</v>
      </c>
      <c r="F174" s="69" t="s">
        <v>6</v>
      </c>
      <c r="G174" s="70" t="s">
        <v>7</v>
      </c>
      <c r="H174" s="26" t="s">
        <v>8</v>
      </c>
    </row>
    <row r="175" spans="1:8" ht="14.1" customHeight="1">
      <c r="A175" s="43">
        <v>1</v>
      </c>
      <c r="B175" s="57" t="s">
        <v>245</v>
      </c>
      <c r="C175" s="38" t="s">
        <v>246</v>
      </c>
      <c r="D175" s="38" t="s">
        <v>247</v>
      </c>
      <c r="E175" s="38" t="s">
        <v>174</v>
      </c>
      <c r="F175" s="44">
        <f>VLOOKUP(B175,[1]学生明细!$D$16:$H$779,5,FALSE)</f>
        <v>78</v>
      </c>
      <c r="G175" s="34">
        <f>VLOOKUP(B175,[1]学生明细!$D$16:$I$265,6,FALSE)</f>
        <v>0.75</v>
      </c>
      <c r="H175" s="33">
        <f>F175*G175</f>
        <v>58.5</v>
      </c>
    </row>
    <row r="176" spans="1:8" ht="14.1" customHeight="1">
      <c r="A176" s="43">
        <v>2</v>
      </c>
      <c r="B176" s="57" t="s">
        <v>248</v>
      </c>
      <c r="C176" s="38" t="s">
        <v>249</v>
      </c>
      <c r="D176" s="38" t="s">
        <v>250</v>
      </c>
      <c r="E176" s="38" t="s">
        <v>39</v>
      </c>
      <c r="F176" s="44">
        <f>VLOOKUP(B176,[1]学生明细!$D$16:$H$779,5,FALSE)</f>
        <v>49</v>
      </c>
      <c r="G176" s="34">
        <f>VLOOKUP(B176,[1]学生明细!$D$16:$I$265,6,FALSE)</f>
        <v>0.75</v>
      </c>
      <c r="H176" s="33">
        <f>F176*G176</f>
        <v>36.75</v>
      </c>
    </row>
    <row r="177" spans="1:8" ht="14.1" customHeight="1">
      <c r="A177" s="43">
        <v>3</v>
      </c>
      <c r="B177" s="57" t="s">
        <v>251</v>
      </c>
      <c r="C177" s="38" t="s">
        <v>252</v>
      </c>
      <c r="D177" s="38" t="s">
        <v>253</v>
      </c>
      <c r="E177" s="38" t="s">
        <v>174</v>
      </c>
      <c r="F177" s="44">
        <f>VLOOKUP(B177,[1]学生明细!$D$16:$H$779,5,FALSE)</f>
        <v>98</v>
      </c>
      <c r="G177" s="34">
        <f>VLOOKUP(B177,[1]学生明细!$D$16:$I$265,6,FALSE)</f>
        <v>0.75</v>
      </c>
      <c r="H177" s="33">
        <f>F177*G177</f>
        <v>73.5</v>
      </c>
    </row>
    <row r="178" spans="1:8" ht="14.1" customHeight="1">
      <c r="A178" s="43">
        <v>4</v>
      </c>
      <c r="B178" s="57" t="s">
        <v>57</v>
      </c>
      <c r="C178" s="38" t="s">
        <v>58</v>
      </c>
      <c r="D178" s="38"/>
      <c r="E178" s="38" t="s">
        <v>59</v>
      </c>
      <c r="F178" s="44">
        <f>VLOOKUP(B178,[1]学生明细!$D$16:$H$779,5,FALSE)</f>
        <v>26</v>
      </c>
      <c r="G178" s="34">
        <f>VLOOKUP(B178,[1]学生明细!$D$16:$I$265,6,FALSE)</f>
        <v>1</v>
      </c>
      <c r="H178" s="33">
        <f>F178*G178</f>
        <v>26</v>
      </c>
    </row>
    <row r="179" spans="1:8" ht="14.1" customHeight="1">
      <c r="A179" s="43">
        <v>5</v>
      </c>
      <c r="B179" s="72" t="s">
        <v>157</v>
      </c>
      <c r="C179" s="30" t="s">
        <v>254</v>
      </c>
      <c r="F179" s="44">
        <v>7.5</v>
      </c>
      <c r="G179" s="34">
        <v>1</v>
      </c>
      <c r="H179" s="33">
        <v>7.5</v>
      </c>
    </row>
    <row r="180" spans="1:8" ht="14.1" customHeight="1">
      <c r="A180" s="43">
        <v>6</v>
      </c>
      <c r="B180" s="42"/>
      <c r="C180" s="43" t="s">
        <v>17</v>
      </c>
      <c r="F180" s="33">
        <v>3.25</v>
      </c>
      <c r="G180" s="34">
        <v>1</v>
      </c>
      <c r="H180" s="33">
        <v>3.25</v>
      </c>
    </row>
    <row r="181" spans="1:8" ht="14.1" customHeight="1">
      <c r="F181" s="44"/>
      <c r="H181" s="60">
        <f>SUM(H175:H180)</f>
        <v>205.5</v>
      </c>
    </row>
    <row r="182" spans="1:8" ht="14.1" customHeight="1">
      <c r="F182" s="44"/>
    </row>
    <row r="183" spans="1:8" s="66" customFormat="1" ht="14.1" customHeight="1">
      <c r="A183" s="22" t="s">
        <v>255</v>
      </c>
      <c r="B183" s="22"/>
      <c r="C183" s="22"/>
      <c r="D183" s="22"/>
      <c r="E183" s="22"/>
      <c r="F183" s="22"/>
      <c r="G183" s="65"/>
      <c r="H183" s="22"/>
    </row>
    <row r="184" spans="1:8" s="45" customFormat="1" ht="14.1" customHeight="1">
      <c r="A184" s="67" t="s">
        <v>1</v>
      </c>
      <c r="B184" s="68" t="s">
        <v>2</v>
      </c>
      <c r="C184" s="25" t="s">
        <v>3</v>
      </c>
      <c r="D184" s="25" t="s">
        <v>4</v>
      </c>
      <c r="E184" s="25" t="s">
        <v>5</v>
      </c>
      <c r="F184" s="69" t="s">
        <v>6</v>
      </c>
      <c r="G184" s="70" t="s">
        <v>7</v>
      </c>
      <c r="H184" s="26" t="s">
        <v>8</v>
      </c>
    </row>
    <row r="185" spans="1:8" ht="14.1" customHeight="1">
      <c r="A185" s="43">
        <v>1</v>
      </c>
      <c r="B185" s="57" t="s">
        <v>57</v>
      </c>
      <c r="C185" s="38" t="s">
        <v>58</v>
      </c>
      <c r="D185" s="38"/>
      <c r="E185" s="38" t="s">
        <v>59</v>
      </c>
      <c r="F185" s="44">
        <f>VLOOKUP(B185,[1]学生明细!$D$16:$H$779,5,FALSE)</f>
        <v>26</v>
      </c>
      <c r="G185" s="34">
        <f>VLOOKUP(B185,[1]学生明细!$D$16:$I$265,6,FALSE)</f>
        <v>1</v>
      </c>
      <c r="H185" s="33">
        <f>F185*G185</f>
        <v>26</v>
      </c>
    </row>
    <row r="186" spans="1:8" ht="14.1" customHeight="1">
      <c r="A186" s="43">
        <v>2</v>
      </c>
      <c r="B186" s="72" t="s">
        <v>157</v>
      </c>
      <c r="C186" s="74" t="s">
        <v>256</v>
      </c>
      <c r="F186" s="44">
        <v>22.4</v>
      </c>
      <c r="G186" s="75">
        <v>1</v>
      </c>
      <c r="H186" s="33">
        <f>F186*G186</f>
        <v>22.4</v>
      </c>
    </row>
    <row r="187" spans="1:8" ht="14.1" customHeight="1">
      <c r="A187" s="43">
        <v>3</v>
      </c>
      <c r="B187" s="42"/>
      <c r="C187" s="43" t="s">
        <v>17</v>
      </c>
      <c r="F187" s="33">
        <v>3.25</v>
      </c>
      <c r="G187" s="34">
        <v>1</v>
      </c>
      <c r="H187" s="47">
        <f>F187*G187</f>
        <v>3.25</v>
      </c>
    </row>
    <row r="188" spans="1:8" ht="14.1" customHeight="1">
      <c r="F188" s="44"/>
      <c r="H188" s="60">
        <f>SUM(H185:H187)</f>
        <v>51.65</v>
      </c>
    </row>
    <row r="189" spans="1:8" ht="14.1" customHeight="1">
      <c r="F189" s="44"/>
    </row>
    <row r="190" spans="1:8" s="66" customFormat="1" ht="14.1" customHeight="1">
      <c r="A190" s="22" t="s">
        <v>257</v>
      </c>
      <c r="B190" s="22"/>
      <c r="C190" s="22"/>
      <c r="D190" s="22"/>
      <c r="E190" s="22"/>
      <c r="F190" s="22"/>
      <c r="G190" s="65"/>
      <c r="H190" s="22"/>
    </row>
    <row r="191" spans="1:8" s="45" customFormat="1" ht="14.1" customHeight="1">
      <c r="A191" s="67" t="s">
        <v>1</v>
      </c>
      <c r="B191" s="68" t="s">
        <v>2</v>
      </c>
      <c r="C191" s="25" t="s">
        <v>3</v>
      </c>
      <c r="D191" s="25" t="s">
        <v>4</v>
      </c>
      <c r="E191" s="25" t="s">
        <v>5</v>
      </c>
      <c r="F191" s="69" t="s">
        <v>6</v>
      </c>
      <c r="G191" s="70" t="s">
        <v>7</v>
      </c>
      <c r="H191" s="26" t="s">
        <v>8</v>
      </c>
    </row>
    <row r="192" spans="1:8" ht="14.1" customHeight="1">
      <c r="A192" s="43">
        <v>1</v>
      </c>
      <c r="B192" s="57" t="s">
        <v>258</v>
      </c>
      <c r="C192" s="38" t="s">
        <v>259</v>
      </c>
      <c r="D192" s="38" t="s">
        <v>1094</v>
      </c>
      <c r="E192" s="38" t="s">
        <v>39</v>
      </c>
      <c r="F192" s="44">
        <f>VLOOKUP(B192,[1]学生明细!$D$16:$H$779,5,FALSE)</f>
        <v>89</v>
      </c>
      <c r="G192" s="34">
        <f>VLOOKUP(B192,[1]学生明细!$D$16:$I$265,6,FALSE)</f>
        <v>0.75</v>
      </c>
      <c r="H192" s="33">
        <f t="shared" ref="H192:H198" si="5">F192*G192</f>
        <v>66.75</v>
      </c>
    </row>
    <row r="193" spans="1:8" ht="14.1" customHeight="1">
      <c r="A193" s="43">
        <v>2</v>
      </c>
      <c r="B193" s="57" t="s">
        <v>260</v>
      </c>
      <c r="C193" s="38" t="s">
        <v>261</v>
      </c>
      <c r="D193" s="38" t="s">
        <v>262</v>
      </c>
      <c r="E193" s="38" t="s">
        <v>39</v>
      </c>
      <c r="F193" s="44">
        <f>VLOOKUP(B193,[1]学生明细!$D$16:$H$779,5,FALSE)</f>
        <v>32</v>
      </c>
      <c r="G193" s="34">
        <f>VLOOKUP(B193,[1]学生明细!$D$16:$I$265,6,FALSE)</f>
        <v>0.75</v>
      </c>
      <c r="H193" s="33">
        <f t="shared" si="5"/>
        <v>24</v>
      </c>
    </row>
    <row r="194" spans="1:8" ht="14.1" customHeight="1">
      <c r="A194" s="43">
        <v>3</v>
      </c>
      <c r="B194" s="57" t="s">
        <v>263</v>
      </c>
      <c r="C194" s="38" t="s">
        <v>264</v>
      </c>
      <c r="D194" s="38" t="s">
        <v>265</v>
      </c>
      <c r="E194" s="38" t="s">
        <v>39</v>
      </c>
      <c r="F194" s="44">
        <f>VLOOKUP(B194,[1]学生明细!$D$16:$H$779,5,FALSE)</f>
        <v>78</v>
      </c>
      <c r="G194" s="34">
        <f>VLOOKUP(B194,[1]学生明细!$D$16:$I$265,6,FALSE)</f>
        <v>0.75</v>
      </c>
      <c r="H194" s="33">
        <f t="shared" si="5"/>
        <v>58.5</v>
      </c>
    </row>
    <row r="195" spans="1:8" ht="14.1" customHeight="1">
      <c r="A195" s="43">
        <v>4</v>
      </c>
      <c r="B195" s="57" t="s">
        <v>266</v>
      </c>
      <c r="C195" s="38" t="s">
        <v>267</v>
      </c>
      <c r="D195" s="38" t="s">
        <v>268</v>
      </c>
      <c r="E195" s="38" t="s">
        <v>39</v>
      </c>
      <c r="F195" s="44">
        <f>VLOOKUP(B195,[1]学生明细!$D$16:$H$779,5,FALSE)</f>
        <v>28</v>
      </c>
      <c r="G195" s="34">
        <f>VLOOKUP(B195,[1]学生明细!$D$16:$I$265,6,FALSE)</f>
        <v>0.75</v>
      </c>
      <c r="H195" s="33">
        <f t="shared" si="5"/>
        <v>21</v>
      </c>
    </row>
    <row r="196" spans="1:8" ht="14.1" customHeight="1">
      <c r="A196" s="43">
        <v>5</v>
      </c>
      <c r="B196" s="57" t="s">
        <v>269</v>
      </c>
      <c r="C196" s="38" t="s">
        <v>270</v>
      </c>
      <c r="D196" s="38" t="s">
        <v>271</v>
      </c>
      <c r="E196" s="38" t="s">
        <v>39</v>
      </c>
      <c r="F196" s="44">
        <f>VLOOKUP(B196,[1]学生明细!$D$16:$H$779,5,FALSE)</f>
        <v>45</v>
      </c>
      <c r="G196" s="34">
        <f>VLOOKUP(B196,[1]学生明细!$D$16:$I$265,6,FALSE)</f>
        <v>0.75</v>
      </c>
      <c r="H196" s="33">
        <f t="shared" si="5"/>
        <v>33.75</v>
      </c>
    </row>
    <row r="197" spans="1:8" ht="14.1" customHeight="1">
      <c r="A197" s="43">
        <v>6</v>
      </c>
      <c r="B197" s="57" t="s">
        <v>272</v>
      </c>
      <c r="C197" s="38" t="s">
        <v>273</v>
      </c>
      <c r="D197" s="38" t="s">
        <v>274</v>
      </c>
      <c r="E197" s="38" t="s">
        <v>39</v>
      </c>
      <c r="F197" s="44">
        <f>VLOOKUP(B197,[1]学生明细!$D$16:$H$779,5,FALSE)</f>
        <v>56</v>
      </c>
      <c r="G197" s="34">
        <f>VLOOKUP(B197,[1]学生明细!$D$16:$I$265,6,FALSE)</f>
        <v>0.75</v>
      </c>
      <c r="H197" s="33">
        <f t="shared" si="5"/>
        <v>42</v>
      </c>
    </row>
    <row r="198" spans="1:8" ht="14.1" customHeight="1">
      <c r="A198" s="43">
        <v>7</v>
      </c>
      <c r="B198" s="57" t="s">
        <v>57</v>
      </c>
      <c r="C198" s="38" t="s">
        <v>58</v>
      </c>
      <c r="D198" s="38"/>
      <c r="E198" s="38" t="s">
        <v>59</v>
      </c>
      <c r="F198" s="44">
        <f>VLOOKUP(B198,[1]学生明细!$D$16:$H$779,5,FALSE)</f>
        <v>26</v>
      </c>
      <c r="G198" s="34">
        <f>VLOOKUP(B198,[1]学生明细!$D$16:$I$265,6,FALSE)</f>
        <v>1</v>
      </c>
      <c r="H198" s="33">
        <f t="shared" si="5"/>
        <v>26</v>
      </c>
    </row>
    <row r="199" spans="1:8" ht="14.1" customHeight="1">
      <c r="A199" s="43">
        <v>8</v>
      </c>
      <c r="B199" s="42"/>
      <c r="C199" s="43" t="s">
        <v>17</v>
      </c>
      <c r="F199" s="33">
        <v>3.25</v>
      </c>
      <c r="G199" s="34">
        <v>1</v>
      </c>
      <c r="H199" s="33">
        <v>3.25</v>
      </c>
    </row>
    <row r="200" spans="1:8" ht="14.1" customHeight="1">
      <c r="F200" s="44"/>
      <c r="H200" s="60">
        <f>SUM(H192:H199)</f>
        <v>275.25</v>
      </c>
    </row>
    <row r="201" spans="1:8" ht="14.1" customHeight="1">
      <c r="F201" s="44"/>
    </row>
    <row r="202" spans="1:8" s="66" customFormat="1" ht="14.1" customHeight="1">
      <c r="A202" s="22" t="s">
        <v>275</v>
      </c>
      <c r="B202" s="22"/>
      <c r="C202" s="22"/>
      <c r="D202" s="22"/>
      <c r="E202" s="22"/>
      <c r="F202" s="22"/>
      <c r="G202" s="65"/>
      <c r="H202" s="22"/>
    </row>
    <row r="203" spans="1:8" s="45" customFormat="1" ht="14.1" customHeight="1">
      <c r="A203" s="67" t="s">
        <v>1</v>
      </c>
      <c r="B203" s="68" t="s">
        <v>2</v>
      </c>
      <c r="C203" s="25" t="s">
        <v>3</v>
      </c>
      <c r="D203" s="25" t="s">
        <v>4</v>
      </c>
      <c r="E203" s="25" t="s">
        <v>5</v>
      </c>
      <c r="F203" s="69" t="s">
        <v>6</v>
      </c>
      <c r="G203" s="70" t="s">
        <v>7</v>
      </c>
      <c r="H203" s="26" t="s">
        <v>8</v>
      </c>
    </row>
    <row r="204" spans="1:8" ht="14.1" customHeight="1">
      <c r="A204" s="43">
        <v>1</v>
      </c>
      <c r="B204" s="57" t="s">
        <v>83</v>
      </c>
      <c r="C204" s="38" t="s">
        <v>84</v>
      </c>
      <c r="D204" s="38" t="s">
        <v>85</v>
      </c>
      <c r="E204" s="38" t="s">
        <v>39</v>
      </c>
      <c r="F204" s="44">
        <f>VLOOKUP(B204,[1]学生明细!$D$16:$H$779,5,FALSE)</f>
        <v>96</v>
      </c>
      <c r="G204" s="34">
        <f>VLOOKUP(B204,[1]学生明细!$D$16:$I$265,6,FALSE)</f>
        <v>0.75</v>
      </c>
      <c r="H204" s="33">
        <f t="shared" ref="H204:H210" si="6">F204*G204</f>
        <v>72</v>
      </c>
    </row>
    <row r="205" spans="1:8" ht="14.1" customHeight="1">
      <c r="A205" s="43">
        <v>2</v>
      </c>
      <c r="B205" s="29" t="s">
        <v>276</v>
      </c>
      <c r="C205" s="30" t="s">
        <v>277</v>
      </c>
      <c r="D205" s="30" t="s">
        <v>278</v>
      </c>
      <c r="E205" s="30" t="s">
        <v>39</v>
      </c>
      <c r="F205" s="44">
        <f>VLOOKUP(B205,[1]学生明细!$D$16:$H$779,5,FALSE)</f>
        <v>58</v>
      </c>
      <c r="G205" s="34">
        <f>VLOOKUP(B205,[1]学生明细!$D$16:$I$265,6,FALSE)</f>
        <v>0.75</v>
      </c>
      <c r="H205" s="33">
        <f t="shared" si="6"/>
        <v>43.5</v>
      </c>
    </row>
    <row r="206" spans="1:8" ht="14.1" customHeight="1">
      <c r="A206" s="43">
        <v>3</v>
      </c>
      <c r="B206" s="39" t="s">
        <v>279</v>
      </c>
      <c r="C206" s="30" t="s">
        <v>280</v>
      </c>
      <c r="D206" s="30" t="s">
        <v>281</v>
      </c>
      <c r="E206" s="30" t="s">
        <v>39</v>
      </c>
      <c r="F206" s="44">
        <f>VLOOKUP(B206,[1]学生明细!$D$16:$H$779,5,FALSE)</f>
        <v>60</v>
      </c>
      <c r="G206" s="34">
        <f>VLOOKUP(B206,[1]学生明细!$D$16:$I$265,6,FALSE)</f>
        <v>0.75</v>
      </c>
      <c r="H206" s="33">
        <f t="shared" si="6"/>
        <v>45</v>
      </c>
    </row>
    <row r="207" spans="1:8" ht="14.1" customHeight="1">
      <c r="A207" s="43">
        <v>4</v>
      </c>
      <c r="B207" s="39" t="s">
        <v>282</v>
      </c>
      <c r="C207" s="30" t="s">
        <v>283</v>
      </c>
      <c r="D207" s="30" t="s">
        <v>284</v>
      </c>
      <c r="E207" s="30" t="s">
        <v>39</v>
      </c>
      <c r="F207" s="44">
        <f>VLOOKUP(B207,[1]学生明细!$D$16:$H$779,5,FALSE)</f>
        <v>88</v>
      </c>
      <c r="G207" s="34">
        <f>VLOOKUP(B207,[1]学生明细!$D$16:$I$265,6,FALSE)</f>
        <v>0.75</v>
      </c>
      <c r="H207" s="33">
        <f t="shared" si="6"/>
        <v>66</v>
      </c>
    </row>
    <row r="208" spans="1:8" ht="14.1" customHeight="1">
      <c r="A208" s="43">
        <v>5</v>
      </c>
      <c r="B208" s="39" t="s">
        <v>285</v>
      </c>
      <c r="C208" s="30" t="s">
        <v>286</v>
      </c>
      <c r="D208" s="30" t="s">
        <v>287</v>
      </c>
      <c r="E208" s="30" t="s">
        <v>39</v>
      </c>
      <c r="F208" s="44">
        <f>VLOOKUP(B208,[1]学生明细!$D$16:$H$779,5,FALSE)</f>
        <v>56</v>
      </c>
      <c r="G208" s="34">
        <f>VLOOKUP(B208,[1]学生明细!$D$16:$I$265,6,FALSE)</f>
        <v>0.75</v>
      </c>
      <c r="H208" s="33">
        <f t="shared" si="6"/>
        <v>42</v>
      </c>
    </row>
    <row r="209" spans="1:8" ht="14.1" customHeight="1">
      <c r="A209" s="43">
        <v>6</v>
      </c>
      <c r="B209" s="29" t="s">
        <v>288</v>
      </c>
      <c r="C209" s="30" t="s">
        <v>289</v>
      </c>
      <c r="D209" s="30" t="s">
        <v>290</v>
      </c>
      <c r="E209" s="30" t="s">
        <v>291</v>
      </c>
      <c r="F209" s="44">
        <f>VLOOKUP(B209,[1]学生明细!$D$16:$H$779,5,FALSE)</f>
        <v>42</v>
      </c>
      <c r="G209" s="34">
        <f>VLOOKUP(B209,[1]学生明细!$D$16:$I$265,6,FALSE)</f>
        <v>0.75</v>
      </c>
      <c r="H209" s="33">
        <f t="shared" si="6"/>
        <v>31.5</v>
      </c>
    </row>
    <row r="210" spans="1:8" ht="14.1" customHeight="1">
      <c r="A210" s="43">
        <v>7</v>
      </c>
      <c r="B210" s="57" t="s">
        <v>57</v>
      </c>
      <c r="C210" s="38" t="s">
        <v>58</v>
      </c>
      <c r="D210" s="38"/>
      <c r="E210" s="38" t="s">
        <v>59</v>
      </c>
      <c r="F210" s="44">
        <f>VLOOKUP(B210,[1]学生明细!$D$16:$H$779,5,FALSE)</f>
        <v>26</v>
      </c>
      <c r="G210" s="34">
        <f>VLOOKUP(B210,[1]学生明细!$D$16:$I$265,6,FALSE)</f>
        <v>1</v>
      </c>
      <c r="H210" s="33">
        <f t="shared" si="6"/>
        <v>26</v>
      </c>
    </row>
    <row r="211" spans="1:8" ht="14.1" customHeight="1">
      <c r="A211" s="43">
        <v>8</v>
      </c>
      <c r="B211" s="42"/>
      <c r="C211" s="43" t="s">
        <v>17</v>
      </c>
      <c r="F211" s="33">
        <v>3.25</v>
      </c>
      <c r="G211" s="34">
        <v>1</v>
      </c>
      <c r="H211" s="33">
        <v>3.25</v>
      </c>
    </row>
    <row r="212" spans="1:8" ht="14.1" customHeight="1">
      <c r="F212" s="44"/>
      <c r="H212" s="60">
        <f>SUM(H204:H211)</f>
        <v>329.25</v>
      </c>
    </row>
    <row r="213" spans="1:8" ht="14.1" customHeight="1">
      <c r="F213" s="44"/>
    </row>
    <row r="214" spans="1:8" s="66" customFormat="1" ht="14.1" customHeight="1">
      <c r="A214" s="22" t="s">
        <v>292</v>
      </c>
      <c r="B214" s="22"/>
      <c r="C214" s="22"/>
      <c r="D214" s="22"/>
      <c r="E214" s="22"/>
      <c r="F214" s="22"/>
      <c r="G214" s="65"/>
      <c r="H214" s="22"/>
    </row>
    <row r="215" spans="1:8" s="45" customFormat="1" ht="14.1" customHeight="1">
      <c r="A215" s="67" t="s">
        <v>1</v>
      </c>
      <c r="B215" s="68" t="s">
        <v>2</v>
      </c>
      <c r="C215" s="25" t="s">
        <v>3</v>
      </c>
      <c r="D215" s="25" t="s">
        <v>4</v>
      </c>
      <c r="E215" s="25" t="s">
        <v>5</v>
      </c>
      <c r="F215" s="69" t="s">
        <v>6</v>
      </c>
      <c r="G215" s="70" t="s">
        <v>7</v>
      </c>
      <c r="H215" s="26" t="s">
        <v>8</v>
      </c>
    </row>
    <row r="216" spans="1:8" ht="14.1" customHeight="1">
      <c r="A216" s="43">
        <v>1</v>
      </c>
      <c r="B216" s="57" t="s">
        <v>168</v>
      </c>
      <c r="C216" s="38" t="s">
        <v>169</v>
      </c>
      <c r="D216" s="38" t="s">
        <v>170</v>
      </c>
      <c r="E216" s="38" t="s">
        <v>59</v>
      </c>
      <c r="F216" s="44">
        <f>VLOOKUP(B216,[1]学生明细!$D$16:$H$779,5,FALSE)</f>
        <v>78</v>
      </c>
      <c r="G216" s="34">
        <f>VLOOKUP(B216,[1]学生明细!$D$16:$I$265,6,FALSE)</f>
        <v>0.78</v>
      </c>
      <c r="H216" s="33">
        <f t="shared" ref="H216:H225" si="7">F216*G216</f>
        <v>60.84</v>
      </c>
    </row>
    <row r="217" spans="1:8" ht="14.1" customHeight="1">
      <c r="A217" s="43">
        <v>2</v>
      </c>
      <c r="B217" s="57" t="s">
        <v>171</v>
      </c>
      <c r="C217" s="38" t="s">
        <v>172</v>
      </c>
      <c r="D217" s="38" t="s">
        <v>173</v>
      </c>
      <c r="E217" s="38" t="s">
        <v>174</v>
      </c>
      <c r="F217" s="44">
        <f>VLOOKUP(B217,[1]学生明细!$D$16:$H$779,5,FALSE)</f>
        <v>79.8</v>
      </c>
      <c r="G217" s="34">
        <f>VLOOKUP(B217,[1]学生明细!$D$16:$I$265,6,FALSE)</f>
        <v>0.75</v>
      </c>
      <c r="H217" s="33">
        <f t="shared" si="7"/>
        <v>59.849999999999994</v>
      </c>
    </row>
    <row r="218" spans="1:8" ht="14.1" customHeight="1">
      <c r="A218" s="43">
        <v>3</v>
      </c>
      <c r="B218" s="57" t="s">
        <v>175</v>
      </c>
      <c r="C218" s="38" t="s">
        <v>176</v>
      </c>
      <c r="D218" s="38" t="s">
        <v>173</v>
      </c>
      <c r="E218" s="38" t="s">
        <v>174</v>
      </c>
      <c r="F218" s="44">
        <f>VLOOKUP(B218,[1]学生明细!$D$16:$H$779,5,FALSE)</f>
        <v>45</v>
      </c>
      <c r="G218" s="34">
        <f>VLOOKUP(B218,[1]学生明细!$D$16:$I$265,6,FALSE)</f>
        <v>0.75</v>
      </c>
      <c r="H218" s="33">
        <f t="shared" si="7"/>
        <v>33.75</v>
      </c>
    </row>
    <row r="219" spans="1:8" ht="14.1" customHeight="1">
      <c r="A219" s="43">
        <v>4</v>
      </c>
      <c r="B219" s="39" t="s">
        <v>177</v>
      </c>
      <c r="C219" s="38" t="s">
        <v>178</v>
      </c>
      <c r="D219" s="38" t="s">
        <v>179</v>
      </c>
      <c r="E219" s="38" t="s">
        <v>156</v>
      </c>
      <c r="F219" s="44">
        <f>VLOOKUP(B219,[1]学生明细!$D$16:$H$779,5,FALSE)</f>
        <v>55</v>
      </c>
      <c r="G219" s="34">
        <f>VLOOKUP(B219,[1]学生明细!$D$16:$I$265,6,FALSE)</f>
        <v>0.75</v>
      </c>
      <c r="H219" s="33">
        <f t="shared" si="7"/>
        <v>41.25</v>
      </c>
    </row>
    <row r="220" spans="1:8" ht="14.1" customHeight="1">
      <c r="A220" s="43">
        <v>5</v>
      </c>
      <c r="B220" s="39" t="s">
        <v>180</v>
      </c>
      <c r="C220" s="38" t="s">
        <v>181</v>
      </c>
      <c r="D220" s="38" t="s">
        <v>182</v>
      </c>
      <c r="E220" s="38" t="s">
        <v>174</v>
      </c>
      <c r="F220" s="44">
        <f>VLOOKUP(B220,[1]学生明细!$D$16:$H$779,5,FALSE)</f>
        <v>45</v>
      </c>
      <c r="G220" s="34">
        <f>VLOOKUP(B220,[1]学生明细!$D$16:$I$265,6,FALSE)</f>
        <v>0.75</v>
      </c>
      <c r="H220" s="33">
        <f t="shared" si="7"/>
        <v>33.75</v>
      </c>
    </row>
    <row r="221" spans="1:8" ht="14.1" customHeight="1">
      <c r="A221" s="43">
        <v>6</v>
      </c>
      <c r="B221" s="39" t="s">
        <v>183</v>
      </c>
      <c r="C221" s="38" t="s">
        <v>184</v>
      </c>
      <c r="D221" s="38" t="s">
        <v>185</v>
      </c>
      <c r="E221" s="38" t="s">
        <v>174</v>
      </c>
      <c r="F221" s="44">
        <f>VLOOKUP(B221,[1]学生明细!$D$16:$H$779,5,FALSE)</f>
        <v>49.8</v>
      </c>
      <c r="G221" s="34">
        <f>VLOOKUP(B221,[1]学生明细!$D$16:$I$265,6,FALSE)</f>
        <v>0.75</v>
      </c>
      <c r="H221" s="33">
        <f t="shared" si="7"/>
        <v>37.349999999999994</v>
      </c>
    </row>
    <row r="222" spans="1:8" ht="14.1" customHeight="1">
      <c r="A222" s="43">
        <v>7</v>
      </c>
      <c r="B222" s="57" t="s">
        <v>186</v>
      </c>
      <c r="C222" s="38" t="s">
        <v>187</v>
      </c>
      <c r="D222" s="38" t="s">
        <v>188</v>
      </c>
      <c r="E222" s="38" t="s">
        <v>174</v>
      </c>
      <c r="F222" s="44">
        <f>VLOOKUP(B222,[1]学生明细!$D$16:$H$779,5,FALSE)</f>
        <v>59.8</v>
      </c>
      <c r="G222" s="34">
        <f>VLOOKUP(B222,[1]学生明细!$D$16:$I$265,6,FALSE)</f>
        <v>0.75</v>
      </c>
      <c r="H222" s="33">
        <f t="shared" si="7"/>
        <v>44.849999999999994</v>
      </c>
    </row>
    <row r="223" spans="1:8" ht="14.1" customHeight="1">
      <c r="A223" s="43">
        <v>8</v>
      </c>
      <c r="B223" s="57" t="s">
        <v>189</v>
      </c>
      <c r="C223" s="38" t="s">
        <v>190</v>
      </c>
      <c r="D223" s="38" t="s">
        <v>191</v>
      </c>
      <c r="E223" s="38" t="s">
        <v>156</v>
      </c>
      <c r="F223" s="44">
        <f>VLOOKUP(B223,[1]学生明细!$D$16:$H$779,5,FALSE)</f>
        <v>28.5</v>
      </c>
      <c r="G223" s="34">
        <f>VLOOKUP(B223,[1]学生明细!$D$16:$I$265,6,FALSE)</f>
        <v>0.75</v>
      </c>
      <c r="H223" s="33">
        <f t="shared" si="7"/>
        <v>21.375</v>
      </c>
    </row>
    <row r="224" spans="1:8" ht="14.1" customHeight="1">
      <c r="A224" s="43">
        <v>9</v>
      </c>
      <c r="B224" s="57" t="s">
        <v>57</v>
      </c>
      <c r="C224" s="38" t="s">
        <v>58</v>
      </c>
      <c r="D224" s="38"/>
      <c r="E224" s="38" t="s">
        <v>59</v>
      </c>
      <c r="F224" s="44">
        <f>VLOOKUP(B224,[1]学生明细!$D$16:$H$779,5,FALSE)</f>
        <v>26</v>
      </c>
      <c r="G224" s="34">
        <f>VLOOKUP(B224,[1]学生明细!$D$16:$I$265,6,FALSE)</f>
        <v>1</v>
      </c>
      <c r="H224" s="33">
        <f t="shared" si="7"/>
        <v>26</v>
      </c>
    </row>
    <row r="225" spans="1:8" ht="14.1" customHeight="1">
      <c r="A225" s="43">
        <v>10</v>
      </c>
      <c r="B225" s="42"/>
      <c r="C225" s="43" t="s">
        <v>17</v>
      </c>
      <c r="F225" s="33">
        <v>3.25</v>
      </c>
      <c r="G225" s="34">
        <v>1</v>
      </c>
      <c r="H225" s="47">
        <f t="shared" si="7"/>
        <v>3.25</v>
      </c>
    </row>
    <row r="226" spans="1:8" ht="14.1" customHeight="1">
      <c r="F226" s="44"/>
      <c r="H226" s="60">
        <f>SUM(H216:H225)</f>
        <v>362.26499999999999</v>
      </c>
    </row>
    <row r="227" spans="1:8" s="66" customFormat="1" ht="14.1" customHeight="1">
      <c r="A227" s="22" t="s">
        <v>293</v>
      </c>
      <c r="B227" s="22"/>
      <c r="C227" s="22"/>
      <c r="D227" s="22"/>
      <c r="E227" s="22"/>
      <c r="F227" s="22"/>
      <c r="G227" s="65"/>
      <c r="H227" s="22"/>
    </row>
    <row r="228" spans="1:8" s="45" customFormat="1" ht="14.1" customHeight="1">
      <c r="A228" s="67" t="s">
        <v>1</v>
      </c>
      <c r="B228" s="68" t="s">
        <v>2</v>
      </c>
      <c r="C228" s="25" t="s">
        <v>3</v>
      </c>
      <c r="D228" s="25" t="s">
        <v>4</v>
      </c>
      <c r="E228" s="25" t="s">
        <v>5</v>
      </c>
      <c r="F228" s="69" t="s">
        <v>6</v>
      </c>
      <c r="G228" s="70" t="s">
        <v>7</v>
      </c>
      <c r="H228" s="26" t="s">
        <v>8</v>
      </c>
    </row>
    <row r="229" spans="1:8" ht="14.1" customHeight="1">
      <c r="A229" s="43">
        <v>1</v>
      </c>
      <c r="B229" s="57" t="s">
        <v>294</v>
      </c>
      <c r="C229" s="38" t="s">
        <v>295</v>
      </c>
      <c r="D229" s="38" t="s">
        <v>296</v>
      </c>
      <c r="E229" s="38" t="s">
        <v>297</v>
      </c>
      <c r="F229" s="44">
        <f>VLOOKUP(B229,[1]学生明细!$D$16:$H$779,5,FALSE)</f>
        <v>59.8</v>
      </c>
      <c r="G229" s="34">
        <f>VLOOKUP(B229,[1]学生明细!$D$16:$I$265,6,FALSE)</f>
        <v>0.75</v>
      </c>
      <c r="H229" s="33">
        <f t="shared" ref="H229:H259" si="8">F229*G229</f>
        <v>44.849999999999994</v>
      </c>
    </row>
    <row r="230" spans="1:8" ht="14.1" customHeight="1">
      <c r="A230" s="43">
        <v>2</v>
      </c>
      <c r="B230" s="39" t="s">
        <v>298</v>
      </c>
      <c r="C230" s="38" t="s">
        <v>299</v>
      </c>
      <c r="D230" s="38" t="s">
        <v>300</v>
      </c>
      <c r="E230" s="38" t="s">
        <v>297</v>
      </c>
      <c r="F230" s="44">
        <f>VLOOKUP(B230,[1]学生明细!$D$16:$H$779,5,FALSE)</f>
        <v>49.8</v>
      </c>
      <c r="G230" s="34">
        <f>VLOOKUP(B230,[1]学生明细!$D$16:$I$265,6,FALSE)</f>
        <v>0.75</v>
      </c>
      <c r="H230" s="33">
        <f t="shared" si="8"/>
        <v>37.349999999999994</v>
      </c>
    </row>
    <row r="231" spans="1:8" ht="14.1" customHeight="1">
      <c r="A231" s="43">
        <v>3</v>
      </c>
      <c r="B231" s="39" t="s">
        <v>301</v>
      </c>
      <c r="C231" s="38" t="s">
        <v>302</v>
      </c>
      <c r="D231" s="38" t="s">
        <v>296</v>
      </c>
      <c r="E231" s="38" t="s">
        <v>297</v>
      </c>
      <c r="F231" s="44">
        <f>VLOOKUP(B231,[1]学生明细!$D$16:$H$779,5,FALSE)</f>
        <v>49.8</v>
      </c>
      <c r="G231" s="34">
        <f>VLOOKUP(B231,[1]学生明细!$D$16:$I$265,6,FALSE)</f>
        <v>0.75</v>
      </c>
      <c r="H231" s="33">
        <f t="shared" si="8"/>
        <v>37.349999999999994</v>
      </c>
    </row>
    <row r="232" spans="1:8" ht="14.1" customHeight="1">
      <c r="A232" s="43">
        <v>4</v>
      </c>
      <c r="B232" s="39" t="s">
        <v>303</v>
      </c>
      <c r="C232" s="38" t="s">
        <v>304</v>
      </c>
      <c r="D232" s="38" t="s">
        <v>305</v>
      </c>
      <c r="E232" s="38" t="s">
        <v>297</v>
      </c>
      <c r="F232" s="44">
        <f>VLOOKUP(B232,[1]学生明细!$D$16:$H$779,5,FALSE)</f>
        <v>69.8</v>
      </c>
      <c r="G232" s="34">
        <f>VLOOKUP(B232,[1]学生明细!$D$16:$I$265,6,FALSE)</f>
        <v>0.75</v>
      </c>
      <c r="H232" s="33">
        <f t="shared" si="8"/>
        <v>52.349999999999994</v>
      </c>
    </row>
    <row r="233" spans="1:8" ht="14.1" customHeight="1">
      <c r="A233" s="43">
        <v>5</v>
      </c>
      <c r="B233" s="57" t="s">
        <v>225</v>
      </c>
      <c r="C233" s="38" t="s">
        <v>226</v>
      </c>
      <c r="D233" s="38" t="s">
        <v>227</v>
      </c>
      <c r="E233" s="38" t="s">
        <v>39</v>
      </c>
      <c r="F233" s="44">
        <f>VLOOKUP(B233,[1]学生明细!$D$16:$H$779,5,FALSE)</f>
        <v>76</v>
      </c>
      <c r="G233" s="34">
        <f>VLOOKUP(B233,[1]学生明细!$D$16:$I$265,6,FALSE)</f>
        <v>0.75</v>
      </c>
      <c r="H233" s="33">
        <f t="shared" si="8"/>
        <v>57</v>
      </c>
    </row>
    <row r="234" spans="1:8" ht="14.1" customHeight="1">
      <c r="A234" s="43">
        <v>6</v>
      </c>
      <c r="B234" s="57" t="s">
        <v>57</v>
      </c>
      <c r="C234" s="38" t="s">
        <v>58</v>
      </c>
      <c r="D234" s="38"/>
      <c r="E234" s="38" t="s">
        <v>59</v>
      </c>
      <c r="F234" s="44">
        <f>VLOOKUP(B234,[1]学生明细!$D$16:$H$779,5,FALSE)</f>
        <v>26</v>
      </c>
      <c r="G234" s="34">
        <f>VLOOKUP(B234,[1]学生明细!$D$16:$I$265,6,FALSE)</f>
        <v>1</v>
      </c>
      <c r="H234" s="33">
        <f t="shared" si="8"/>
        <v>26</v>
      </c>
    </row>
    <row r="235" spans="1:8" ht="14.1" customHeight="1">
      <c r="A235" s="43">
        <v>7</v>
      </c>
      <c r="B235" s="42"/>
      <c r="C235" s="43" t="s">
        <v>17</v>
      </c>
      <c r="F235" s="33">
        <v>3.25</v>
      </c>
      <c r="G235" s="34">
        <v>1</v>
      </c>
      <c r="H235" s="33">
        <v>3.25</v>
      </c>
    </row>
    <row r="236" spans="1:8" ht="14.1" customHeight="1">
      <c r="F236" s="44"/>
      <c r="H236" s="60">
        <f>SUM(H229:H235)</f>
        <v>258.14999999999998</v>
      </c>
    </row>
    <row r="237" spans="1:8" ht="14.1" customHeight="1">
      <c r="F237" s="44"/>
    </row>
    <row r="238" spans="1:8" s="66" customFormat="1" ht="14.1" customHeight="1">
      <c r="A238" s="22" t="s">
        <v>306</v>
      </c>
      <c r="B238" s="22"/>
      <c r="C238" s="22"/>
      <c r="D238" s="22"/>
      <c r="E238" s="22"/>
      <c r="F238" s="22"/>
      <c r="G238" s="65"/>
      <c r="H238" s="22"/>
    </row>
    <row r="239" spans="1:8" s="45" customFormat="1" ht="14.1" customHeight="1">
      <c r="A239" s="67" t="s">
        <v>1</v>
      </c>
      <c r="B239" s="68" t="s">
        <v>2</v>
      </c>
      <c r="C239" s="25" t="s">
        <v>3</v>
      </c>
      <c r="D239" s="25" t="s">
        <v>4</v>
      </c>
      <c r="E239" s="25" t="s">
        <v>5</v>
      </c>
      <c r="F239" s="69" t="s">
        <v>6</v>
      </c>
      <c r="G239" s="70" t="s">
        <v>7</v>
      </c>
      <c r="H239" s="26" t="s">
        <v>8</v>
      </c>
    </row>
    <row r="240" spans="1:8" ht="14.1" customHeight="1">
      <c r="A240" s="43">
        <v>1</v>
      </c>
      <c r="B240" s="57" t="s">
        <v>194</v>
      </c>
      <c r="C240" s="38" t="s">
        <v>195</v>
      </c>
      <c r="D240" s="38" t="s">
        <v>196</v>
      </c>
      <c r="E240" s="38" t="s">
        <v>197</v>
      </c>
      <c r="F240" s="44">
        <f>VLOOKUP(B240,[1]学生明细!$D$16:$H$779,5,FALSE)</f>
        <v>79</v>
      </c>
      <c r="G240" s="34">
        <f>VLOOKUP(B240,[1]学生明细!$D$16:$I$265,6,FALSE)</f>
        <v>0.75</v>
      </c>
      <c r="H240" s="33">
        <f t="shared" si="8"/>
        <v>59.25</v>
      </c>
    </row>
    <row r="241" spans="1:8" ht="14.1" customHeight="1">
      <c r="A241" s="43">
        <v>2</v>
      </c>
      <c r="B241" s="57" t="s">
        <v>307</v>
      </c>
      <c r="C241" s="38" t="s">
        <v>308</v>
      </c>
      <c r="D241" s="38" t="s">
        <v>309</v>
      </c>
      <c r="E241" s="38" t="s">
        <v>297</v>
      </c>
      <c r="F241" s="44">
        <f>VLOOKUP(B241,[1]学生明细!$D$16:$H$779,5,FALSE)</f>
        <v>79.8</v>
      </c>
      <c r="G241" s="34">
        <f>VLOOKUP(B241,[1]学生明细!$D$16:$I$265,6,FALSE)</f>
        <v>0.75</v>
      </c>
      <c r="H241" s="33">
        <f t="shared" si="8"/>
        <v>59.849999999999994</v>
      </c>
    </row>
    <row r="242" spans="1:8" ht="14.1" customHeight="1">
      <c r="A242" s="43">
        <v>3</v>
      </c>
      <c r="B242" s="57" t="s">
        <v>310</v>
      </c>
      <c r="C242" s="38" t="s">
        <v>311</v>
      </c>
      <c r="D242" s="38" t="s">
        <v>312</v>
      </c>
      <c r="E242" s="38" t="s">
        <v>297</v>
      </c>
      <c r="F242" s="44">
        <f>VLOOKUP(B242,[1]学生明细!$D$16:$H$779,5,FALSE)</f>
        <v>89.8</v>
      </c>
      <c r="G242" s="34">
        <f>VLOOKUP(B242,[1]学生明细!$D$16:$I$265,6,FALSE)</f>
        <v>0.75</v>
      </c>
      <c r="H242" s="33">
        <f t="shared" si="8"/>
        <v>67.349999999999994</v>
      </c>
    </row>
    <row r="243" spans="1:8" ht="14.1" customHeight="1">
      <c r="A243" s="43">
        <v>4</v>
      </c>
      <c r="B243" s="39" t="s">
        <v>201</v>
      </c>
      <c r="C243" s="38" t="s">
        <v>202</v>
      </c>
      <c r="D243" s="38" t="s">
        <v>203</v>
      </c>
      <c r="E243" s="38" t="s">
        <v>59</v>
      </c>
      <c r="F243" s="44">
        <f>VLOOKUP(B243,[1]学生明细!$D$16:$H$779,5,FALSE)</f>
        <v>52.8</v>
      </c>
      <c r="G243" s="34">
        <f>VLOOKUP(B243,[1]学生明细!$D$16:$I$265,6,FALSE)</f>
        <v>0.78</v>
      </c>
      <c r="H243" s="33">
        <f t="shared" si="8"/>
        <v>41.183999999999997</v>
      </c>
    </row>
    <row r="244" spans="1:8" ht="14.1" customHeight="1">
      <c r="A244" s="43">
        <v>5</v>
      </c>
      <c r="B244" s="57" t="s">
        <v>57</v>
      </c>
      <c r="C244" s="38" t="s">
        <v>58</v>
      </c>
      <c r="D244" s="38"/>
      <c r="E244" s="38" t="s">
        <v>59</v>
      </c>
      <c r="F244" s="44">
        <f>VLOOKUP(B244,[1]学生明细!$D$16:$H$779,5,FALSE)</f>
        <v>26</v>
      </c>
      <c r="G244" s="34">
        <f>VLOOKUP(B244,[1]学生明细!$D$16:$I$265,6,FALSE)</f>
        <v>1</v>
      </c>
      <c r="H244" s="33">
        <f t="shared" si="8"/>
        <v>26</v>
      </c>
    </row>
    <row r="245" spans="1:8" ht="14.1" customHeight="1">
      <c r="A245" s="43">
        <v>6</v>
      </c>
      <c r="B245" s="42"/>
      <c r="C245" s="43" t="s">
        <v>17</v>
      </c>
      <c r="F245" s="33">
        <v>3.25</v>
      </c>
      <c r="G245" s="34">
        <v>1</v>
      </c>
      <c r="H245" s="33">
        <v>3.25</v>
      </c>
    </row>
    <row r="246" spans="1:8" ht="14.1" customHeight="1">
      <c r="F246" s="44"/>
      <c r="H246" s="60">
        <f>SUM(H240:H245)</f>
        <v>256.88400000000001</v>
      </c>
    </row>
    <row r="247" spans="1:8" ht="14.1" customHeight="1">
      <c r="F247" s="44"/>
    </row>
    <row r="248" spans="1:8" s="66" customFormat="1" ht="14.1" customHeight="1">
      <c r="A248" s="22" t="s">
        <v>313</v>
      </c>
      <c r="B248" s="22"/>
      <c r="C248" s="22"/>
      <c r="D248" s="22"/>
      <c r="E248" s="22"/>
      <c r="F248" s="22"/>
      <c r="G248" s="65"/>
      <c r="H248" s="22"/>
    </row>
    <row r="249" spans="1:8" s="45" customFormat="1" ht="14.1" customHeight="1">
      <c r="A249" s="67" t="s">
        <v>1</v>
      </c>
      <c r="B249" s="68" t="s">
        <v>2</v>
      </c>
      <c r="C249" s="25" t="s">
        <v>3</v>
      </c>
      <c r="D249" s="25" t="s">
        <v>4</v>
      </c>
      <c r="E249" s="25" t="s">
        <v>5</v>
      </c>
      <c r="F249" s="69" t="s">
        <v>6</v>
      </c>
      <c r="G249" s="70" t="s">
        <v>7</v>
      </c>
      <c r="H249" s="26" t="s">
        <v>8</v>
      </c>
    </row>
    <row r="250" spans="1:8" ht="14.1" customHeight="1">
      <c r="A250" s="43">
        <v>1</v>
      </c>
      <c r="B250" s="57" t="s">
        <v>314</v>
      </c>
      <c r="C250" s="38" t="s">
        <v>315</v>
      </c>
      <c r="D250" s="38" t="s">
        <v>316</v>
      </c>
      <c r="E250" s="38" t="s">
        <v>317</v>
      </c>
      <c r="F250" s="44">
        <f>VLOOKUP(B250,[1]学生明细!$D$16:$H$779,5,FALSE)</f>
        <v>34</v>
      </c>
      <c r="G250" s="34">
        <f>VLOOKUP(B250,[1]学生明细!$D$16:$I$265,6,FALSE)</f>
        <v>0.78</v>
      </c>
      <c r="H250" s="33">
        <f t="shared" si="8"/>
        <v>26.52</v>
      </c>
    </row>
    <row r="251" spans="1:8" ht="14.1" customHeight="1">
      <c r="A251" s="43">
        <v>2</v>
      </c>
      <c r="B251" s="57" t="s">
        <v>318</v>
      </c>
      <c r="C251" s="38" t="s">
        <v>319</v>
      </c>
      <c r="D251" s="38" t="s">
        <v>316</v>
      </c>
      <c r="E251" s="38" t="s">
        <v>317</v>
      </c>
      <c r="F251" s="44">
        <f>VLOOKUP(B251,[1]学生明细!$D$16:$H$779,5,FALSE)</f>
        <v>20</v>
      </c>
      <c r="G251" s="34">
        <f>VLOOKUP(B251,[1]学生明细!$D$16:$I$265,6,FALSE)</f>
        <v>0.78</v>
      </c>
      <c r="H251" s="33">
        <f t="shared" si="8"/>
        <v>15.600000000000001</v>
      </c>
    </row>
    <row r="252" spans="1:8" ht="14.1" customHeight="1">
      <c r="A252" s="43">
        <v>3</v>
      </c>
      <c r="B252" s="57" t="s">
        <v>320</v>
      </c>
      <c r="C252" s="38" t="s">
        <v>321</v>
      </c>
      <c r="D252" s="38" t="s">
        <v>316</v>
      </c>
      <c r="E252" s="38" t="s">
        <v>317</v>
      </c>
      <c r="F252" s="44">
        <f>VLOOKUP(B252,[1]学生明细!$D$16:$H$779,5,FALSE)</f>
        <v>34</v>
      </c>
      <c r="G252" s="34">
        <f>VLOOKUP(B252,[1]学生明细!$D$16:$I$265,6,FALSE)</f>
        <v>0.78</v>
      </c>
      <c r="H252" s="33">
        <f t="shared" si="8"/>
        <v>26.52</v>
      </c>
    </row>
    <row r="253" spans="1:8" ht="14.1" customHeight="1">
      <c r="A253" s="43">
        <v>4</v>
      </c>
      <c r="B253" s="57" t="s">
        <v>322</v>
      </c>
      <c r="C253" s="38" t="s">
        <v>323</v>
      </c>
      <c r="D253" s="38" t="s">
        <v>316</v>
      </c>
      <c r="E253" s="38" t="s">
        <v>317</v>
      </c>
      <c r="F253" s="44">
        <f>VLOOKUP(B253,[1]学生明细!$D$16:$H$779,5,FALSE)</f>
        <v>23</v>
      </c>
      <c r="G253" s="34">
        <f>VLOOKUP(B253,[1]学生明细!$D$16:$I$265,6,FALSE)</f>
        <v>0.78</v>
      </c>
      <c r="H253" s="33">
        <f t="shared" si="8"/>
        <v>17.940000000000001</v>
      </c>
    </row>
    <row r="254" spans="1:8" ht="14.1" customHeight="1">
      <c r="A254" s="43">
        <v>5</v>
      </c>
      <c r="B254" s="57" t="s">
        <v>324</v>
      </c>
      <c r="C254" s="38" t="s">
        <v>325</v>
      </c>
      <c r="D254" s="38" t="s">
        <v>326</v>
      </c>
      <c r="E254" s="38" t="s">
        <v>327</v>
      </c>
      <c r="F254" s="44">
        <f>VLOOKUP(B254,[1]学生明细!$D$16:$H$779,5,FALSE)</f>
        <v>79.900000000000006</v>
      </c>
      <c r="G254" s="34">
        <f>VLOOKUP(B254,[1]学生明细!$D$16:$I$265,6,FALSE)</f>
        <v>0.78</v>
      </c>
      <c r="H254" s="33">
        <f t="shared" si="8"/>
        <v>62.32200000000001</v>
      </c>
    </row>
    <row r="255" spans="1:8" ht="14.1" customHeight="1">
      <c r="A255" s="43">
        <v>6</v>
      </c>
      <c r="B255" s="57" t="s">
        <v>328</v>
      </c>
      <c r="C255" s="38" t="s">
        <v>329</v>
      </c>
      <c r="D255" s="38" t="s">
        <v>330</v>
      </c>
      <c r="E255" s="38" t="s">
        <v>317</v>
      </c>
      <c r="F255" s="44">
        <f>VLOOKUP(B255,[1]学生明细!$D$16:$H$779,5,FALSE)</f>
        <v>39</v>
      </c>
      <c r="G255" s="34">
        <f>VLOOKUP(B255,[1]学生明细!$D$16:$I$265,6,FALSE)</f>
        <v>0.78</v>
      </c>
      <c r="H255" s="33">
        <f t="shared" si="8"/>
        <v>30.42</v>
      </c>
    </row>
    <row r="256" spans="1:8" ht="14.1" customHeight="1">
      <c r="A256" s="43">
        <v>7</v>
      </c>
      <c r="B256" s="57" t="s">
        <v>331</v>
      </c>
      <c r="C256" s="38" t="s">
        <v>332</v>
      </c>
      <c r="D256" s="38" t="s">
        <v>333</v>
      </c>
      <c r="E256" s="38" t="s">
        <v>317</v>
      </c>
      <c r="F256" s="44">
        <f>VLOOKUP(B256,[1]学生明细!$D$16:$H$779,5,FALSE)</f>
        <v>40</v>
      </c>
      <c r="G256" s="34">
        <f>VLOOKUP(B256,[1]学生明细!$D$16:$I$265,6,FALSE)</f>
        <v>0.78</v>
      </c>
      <c r="H256" s="33">
        <f t="shared" si="8"/>
        <v>31.200000000000003</v>
      </c>
    </row>
    <row r="257" spans="1:8" ht="14.1" customHeight="1">
      <c r="A257" s="43">
        <v>8</v>
      </c>
      <c r="B257" s="57" t="s">
        <v>334</v>
      </c>
      <c r="C257" s="38" t="s">
        <v>335</v>
      </c>
      <c r="D257" s="38" t="s">
        <v>336</v>
      </c>
      <c r="E257" s="38" t="s">
        <v>317</v>
      </c>
      <c r="F257" s="44">
        <f>VLOOKUP(B257,[1]学生明细!$D$16:$H$779,5,FALSE)</f>
        <v>58</v>
      </c>
      <c r="G257" s="34">
        <f>VLOOKUP(B257,[1]学生明细!$D$16:$I$265,6,FALSE)</f>
        <v>0.78</v>
      </c>
      <c r="H257" s="33">
        <f t="shared" si="8"/>
        <v>45.24</v>
      </c>
    </row>
    <row r="258" spans="1:8" ht="14.1" customHeight="1">
      <c r="A258" s="43">
        <v>9</v>
      </c>
      <c r="B258" s="39" t="s">
        <v>337</v>
      </c>
      <c r="C258" s="38" t="s">
        <v>338</v>
      </c>
      <c r="D258" s="38" t="s">
        <v>339</v>
      </c>
      <c r="E258" s="38" t="s">
        <v>340</v>
      </c>
      <c r="F258" s="44">
        <f>VLOOKUP(B258,[1]学生明细!$D$16:$H$779,5,FALSE)</f>
        <v>45</v>
      </c>
      <c r="G258" s="34">
        <f>VLOOKUP(B258,[1]学生明细!$D$16:$I$265,6,FALSE)</f>
        <v>0.78</v>
      </c>
      <c r="H258" s="33">
        <f t="shared" si="8"/>
        <v>35.1</v>
      </c>
    </row>
    <row r="259" spans="1:8" ht="14.1" customHeight="1">
      <c r="A259" s="43">
        <v>10</v>
      </c>
      <c r="B259" s="57" t="s">
        <v>57</v>
      </c>
      <c r="C259" s="38" t="s">
        <v>58</v>
      </c>
      <c r="D259" s="38"/>
      <c r="E259" s="38" t="s">
        <v>59</v>
      </c>
      <c r="F259" s="44">
        <f>VLOOKUP(B259,[1]学生明细!$D$16:$H$779,5,FALSE)</f>
        <v>26</v>
      </c>
      <c r="G259" s="34">
        <f>VLOOKUP(B259,[1]学生明细!$D$16:$I$265,6,FALSE)</f>
        <v>1</v>
      </c>
      <c r="H259" s="33">
        <f t="shared" si="8"/>
        <v>26</v>
      </c>
    </row>
    <row r="260" spans="1:8" ht="14.1" customHeight="1">
      <c r="F260" s="44"/>
      <c r="H260" s="60">
        <f>SUM(H250:H259)</f>
        <v>316.86200000000002</v>
      </c>
    </row>
    <row r="261" spans="1:8" ht="14.1" customHeight="1">
      <c r="F261" s="44"/>
    </row>
    <row r="262" spans="1:8" s="66" customFormat="1" ht="14.1" customHeight="1">
      <c r="A262" s="22" t="s">
        <v>341</v>
      </c>
      <c r="B262" s="22"/>
      <c r="C262" s="22"/>
      <c r="D262" s="22"/>
      <c r="E262" s="22"/>
      <c r="F262" s="22"/>
      <c r="G262" s="65"/>
      <c r="H262" s="22"/>
    </row>
    <row r="263" spans="1:8" s="45" customFormat="1" ht="14.1" customHeight="1">
      <c r="A263" s="67" t="s">
        <v>1</v>
      </c>
      <c r="B263" s="68" t="s">
        <v>2</v>
      </c>
      <c r="C263" s="25" t="s">
        <v>3</v>
      </c>
      <c r="D263" s="25" t="s">
        <v>4</v>
      </c>
      <c r="E263" s="25" t="s">
        <v>5</v>
      </c>
      <c r="F263" s="69" t="s">
        <v>6</v>
      </c>
      <c r="G263" s="70" t="s">
        <v>7</v>
      </c>
      <c r="H263" s="26" t="s">
        <v>8</v>
      </c>
    </row>
    <row r="264" spans="1:8" ht="14.1" customHeight="1">
      <c r="A264" s="43">
        <v>1</v>
      </c>
      <c r="B264" s="57" t="s">
        <v>342</v>
      </c>
      <c r="C264" s="38" t="s">
        <v>343</v>
      </c>
      <c r="D264" s="38" t="s">
        <v>344</v>
      </c>
      <c r="E264" s="38" t="s">
        <v>197</v>
      </c>
      <c r="F264" s="44">
        <f>VLOOKUP(B264,[1]学生明细!$D$16:$H$779,5,FALSE)</f>
        <v>59.9</v>
      </c>
      <c r="G264" s="34">
        <f>VLOOKUP(B264,[1]学生明细!$D$16:$I$265,6,FALSE)</f>
        <v>0.75</v>
      </c>
      <c r="H264" s="33">
        <f>F264*G264</f>
        <v>44.924999999999997</v>
      </c>
    </row>
    <row r="265" spans="1:8" ht="14.1" customHeight="1">
      <c r="A265" s="43">
        <v>2</v>
      </c>
      <c r="B265" s="57" t="s">
        <v>204</v>
      </c>
      <c r="C265" s="38" t="s">
        <v>205</v>
      </c>
      <c r="D265" s="38" t="s">
        <v>345</v>
      </c>
      <c r="E265" s="38" t="s">
        <v>174</v>
      </c>
      <c r="F265" s="44">
        <f>VLOOKUP(B265,[1]学生明细!$D$16:$H$779,5,FALSE)</f>
        <v>69.8</v>
      </c>
      <c r="G265" s="34">
        <f>VLOOKUP(B265,[1]学生明细!$D$16:$I$265,6,FALSE)</f>
        <v>0.75</v>
      </c>
      <c r="H265" s="33">
        <f>F265*G265</f>
        <v>52.349999999999994</v>
      </c>
    </row>
    <row r="266" spans="1:8" ht="14.1" customHeight="1">
      <c r="A266" s="43">
        <v>3</v>
      </c>
      <c r="B266" s="57" t="s">
        <v>57</v>
      </c>
      <c r="C266" s="38" t="s">
        <v>58</v>
      </c>
      <c r="D266" s="38"/>
      <c r="E266" s="38" t="s">
        <v>59</v>
      </c>
      <c r="F266" s="44">
        <f>VLOOKUP(B266,[1]学生明细!$D$16:$H$779,5,FALSE)</f>
        <v>26</v>
      </c>
      <c r="G266" s="34">
        <f>VLOOKUP(B266,[1]学生明细!$D$16:$I$265,6,FALSE)</f>
        <v>1</v>
      </c>
      <c r="H266" s="33">
        <f>F266*G266</f>
        <v>26</v>
      </c>
    </row>
    <row r="267" spans="1:8" ht="14.1" customHeight="1">
      <c r="A267" s="43">
        <v>4</v>
      </c>
      <c r="B267" s="42"/>
      <c r="C267" s="43" t="s">
        <v>17</v>
      </c>
      <c r="F267" s="33">
        <v>3.25</v>
      </c>
      <c r="G267" s="34">
        <v>1</v>
      </c>
      <c r="H267" s="33">
        <v>3.25</v>
      </c>
    </row>
    <row r="268" spans="1:8">
      <c r="H268" s="60">
        <f>SUM(H264:H267)</f>
        <v>126.52499999999999</v>
      </c>
    </row>
  </sheetData>
  <autoFilter ref="A1:E267"/>
  <mergeCells count="24">
    <mergeCell ref="A227:H227"/>
    <mergeCell ref="A238:H238"/>
    <mergeCell ref="A248:H248"/>
    <mergeCell ref="A262:H262"/>
    <mergeCell ref="A173:H173"/>
    <mergeCell ref="A183:H183"/>
    <mergeCell ref="A190:H190"/>
    <mergeCell ref="A202:H202"/>
    <mergeCell ref="A214:H214"/>
    <mergeCell ref="A129:H129"/>
    <mergeCell ref="A139:H139"/>
    <mergeCell ref="A145:H145"/>
    <mergeCell ref="A155:H155"/>
    <mergeCell ref="A164:H164"/>
    <mergeCell ref="A64:H64"/>
    <mergeCell ref="A78:H78"/>
    <mergeCell ref="A89:H89"/>
    <mergeCell ref="A101:H101"/>
    <mergeCell ref="A115:H115"/>
    <mergeCell ref="A1:H1"/>
    <mergeCell ref="A13:H13"/>
    <mergeCell ref="A24:H24"/>
    <mergeCell ref="A37:H37"/>
    <mergeCell ref="A49:H49"/>
  </mergeCells>
  <phoneticPr fontId="7" type="noConversion"/>
  <hyperlinks>
    <hyperlink ref="D131" r:id="rId1" tooltip="http://search.dangdang.com/?key2=%B3%CC%C5%E5%C7%E0&amp;medium=01&amp;category_path=01.00.00.00.00.00"/>
    <hyperlink ref="E131" r:id="rId2" tooltip="http://search.dangdang.com/?key3=%C7%E5%BB%AA%B4%F3%D1%A7%B3%F6%B0%E6%C9%E7&amp;medium=01&amp;category_path=01.00.00.00.00.00"/>
    <hyperlink ref="D240" r:id="rId3" tooltip="http://search.dangdang.com/?key2=%B3%CC%C5%E5%C7%E0&amp;medium=01&amp;category_path=01.00.00.00.00.00"/>
    <hyperlink ref="E240" r:id="rId4" tooltip="http://search.dangdang.com/?key3=%C7%E5%BB%AA%B4%F3%D1%A7%B3%F6%B0%E6%C9%E7&amp;medium=01&amp;category_path=01.00.00.00.00.00"/>
    <hyperlink ref="D241" r:id="rId5" tooltip="https://book.jd.com/writer/%E7%AB%A0%E6%AF%93%E6%99%8B_1.html"/>
  </hyperlinks>
  <pageMargins left="0.75" right="0.75" top="1" bottom="1" header="0.5" footer="0.5"/>
  <pageSetup paperSize="9" orientation="portrait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5"/>
  <sheetViews>
    <sheetView zoomScale="90" zoomScaleNormal="90" workbookViewId="0">
      <selection activeCell="D13" sqref="D13"/>
    </sheetView>
  </sheetViews>
  <sheetFormatPr defaultColWidth="9" defaultRowHeight="16.5"/>
  <cols>
    <col min="1" max="1" width="4.625" style="43" customWidth="1"/>
    <col min="2" max="2" width="18" style="42" customWidth="1"/>
    <col min="3" max="3" width="30.5" style="43" customWidth="1"/>
    <col min="4" max="4" width="36.125" style="43" bestFit="1" customWidth="1"/>
    <col min="5" max="5" width="31.625" style="43" bestFit="1" customWidth="1"/>
    <col min="6" max="6" width="9" style="33"/>
    <col min="7" max="7" width="9" style="34"/>
    <col min="8" max="8" width="9" style="33"/>
    <col min="9" max="16384" width="9" style="71"/>
  </cols>
  <sheetData>
    <row r="1" spans="1:8" s="66" customFormat="1">
      <c r="A1" s="22" t="s">
        <v>346</v>
      </c>
      <c r="B1" s="22"/>
      <c r="C1" s="22"/>
      <c r="D1" s="22"/>
      <c r="E1" s="22"/>
      <c r="F1" s="22"/>
      <c r="G1" s="65"/>
      <c r="H1" s="22"/>
    </row>
    <row r="2" spans="1:8" s="45" customFormat="1">
      <c r="A2" s="77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5" t="s">
        <v>6</v>
      </c>
      <c r="G2" s="56" t="s">
        <v>7</v>
      </c>
      <c r="H2" s="55" t="s">
        <v>8</v>
      </c>
    </row>
    <row r="3" spans="1:8">
      <c r="A3" s="43">
        <v>1</v>
      </c>
      <c r="B3" s="57" t="s">
        <v>347</v>
      </c>
      <c r="C3" s="38" t="s">
        <v>348</v>
      </c>
      <c r="D3" s="38" t="s">
        <v>349</v>
      </c>
      <c r="E3" s="38" t="s">
        <v>39</v>
      </c>
      <c r="F3" s="33">
        <f>VLOOKUP(B3,[1]学生明细!$D$2:$H$1016,5,FALSE)</f>
        <v>66</v>
      </c>
      <c r="G3" s="34">
        <f>VLOOKUP(B3,[1]学生明细!$D$2:$I$1016,6,FALSE)</f>
        <v>0.75</v>
      </c>
      <c r="H3" s="33">
        <f>F3*G3</f>
        <v>49.5</v>
      </c>
    </row>
    <row r="4" spans="1:8" ht="33">
      <c r="A4" s="43">
        <v>2</v>
      </c>
      <c r="B4" s="40" t="s">
        <v>350</v>
      </c>
      <c r="C4" s="38" t="s">
        <v>351</v>
      </c>
      <c r="D4" s="38" t="s">
        <v>352</v>
      </c>
      <c r="E4" s="38" t="s">
        <v>353</v>
      </c>
      <c r="F4" s="33">
        <f>VLOOKUP(B4,[1]学生明细!$D$2:$H$1016,5,FALSE)</f>
        <v>62</v>
      </c>
      <c r="G4" s="34">
        <f>VLOOKUP(B4,[1]学生明细!$D$2:$I$1016,6,FALSE)</f>
        <v>0.75</v>
      </c>
      <c r="H4" s="33">
        <f t="shared" ref="H4:H67" si="0">F4*G4</f>
        <v>46.5</v>
      </c>
    </row>
    <row r="5" spans="1:8">
      <c r="A5" s="43">
        <v>3</v>
      </c>
      <c r="B5" s="40" t="s">
        <v>354</v>
      </c>
      <c r="C5" s="38" t="s">
        <v>355</v>
      </c>
      <c r="D5" s="38" t="s">
        <v>356</v>
      </c>
      <c r="E5" s="38" t="s">
        <v>353</v>
      </c>
      <c r="F5" s="33">
        <f>VLOOKUP(B5,[1]学生明细!$D$2:$H$1016,5,FALSE)</f>
        <v>56</v>
      </c>
      <c r="G5" s="34">
        <f>VLOOKUP(B5,[1]学生明细!$D$2:$I$1016,6,FALSE)</f>
        <v>0.75</v>
      </c>
      <c r="H5" s="33">
        <f t="shared" si="0"/>
        <v>42</v>
      </c>
    </row>
    <row r="6" spans="1:8">
      <c r="A6" s="43">
        <v>4</v>
      </c>
      <c r="B6" s="57" t="s">
        <v>357</v>
      </c>
      <c r="C6" s="38" t="s">
        <v>358</v>
      </c>
      <c r="D6" s="38" t="s">
        <v>359</v>
      </c>
      <c r="E6" s="38" t="s">
        <v>360</v>
      </c>
      <c r="F6" s="33">
        <f>VLOOKUP(B6,[1]学生明细!$D$2:$H$1016,5,FALSE)</f>
        <v>59</v>
      </c>
      <c r="G6" s="34">
        <f>VLOOKUP(B6,[1]学生明细!$D$2:$I$1016,6,FALSE)</f>
        <v>0.75</v>
      </c>
      <c r="H6" s="33">
        <f t="shared" si="0"/>
        <v>44.25</v>
      </c>
    </row>
    <row r="7" spans="1:8">
      <c r="A7" s="43">
        <v>5</v>
      </c>
      <c r="B7" s="57" t="s">
        <v>361</v>
      </c>
      <c r="C7" s="38" t="s">
        <v>362</v>
      </c>
      <c r="D7" s="38" t="s">
        <v>363</v>
      </c>
      <c r="E7" s="38" t="s">
        <v>39</v>
      </c>
      <c r="F7" s="33">
        <f>VLOOKUP(B7,[1]学生明细!$D$2:$H$1016,5,FALSE)</f>
        <v>75</v>
      </c>
      <c r="G7" s="34">
        <f>VLOOKUP(B7,[1]学生明细!$D$2:$I$1016,6,FALSE)</f>
        <v>0.75</v>
      </c>
      <c r="H7" s="33">
        <f t="shared" si="0"/>
        <v>56.25</v>
      </c>
    </row>
    <row r="8" spans="1:8">
      <c r="A8" s="43">
        <v>6</v>
      </c>
      <c r="B8" s="57" t="s">
        <v>364</v>
      </c>
      <c r="C8" s="38" t="s">
        <v>365</v>
      </c>
      <c r="D8" s="38" t="s">
        <v>366</v>
      </c>
      <c r="E8" s="38" t="s">
        <v>39</v>
      </c>
      <c r="F8" s="33">
        <f>VLOOKUP(B8,[1]学生明细!$D$2:$H$1016,5,FALSE)</f>
        <v>15</v>
      </c>
      <c r="G8" s="34">
        <f>VLOOKUP(B8,[1]学生明细!$D$2:$I$1016,6,FALSE)</f>
        <v>0.75</v>
      </c>
      <c r="H8" s="33">
        <f t="shared" si="0"/>
        <v>11.25</v>
      </c>
    </row>
    <row r="9" spans="1:8">
      <c r="A9" s="43">
        <v>7</v>
      </c>
      <c r="B9" s="57" t="s">
        <v>367</v>
      </c>
      <c r="C9" s="38" t="s">
        <v>368</v>
      </c>
      <c r="D9" s="38" t="s">
        <v>369</v>
      </c>
      <c r="E9" s="38" t="s">
        <v>197</v>
      </c>
      <c r="F9" s="33">
        <f>VLOOKUP(B9,[1]学生明细!$D$2:$H$1016,5,FALSE)</f>
        <v>69</v>
      </c>
      <c r="G9" s="34">
        <f>VLOOKUP(B9,[1]学生明细!$D$2:$I$1016,6,FALSE)</f>
        <v>0.75</v>
      </c>
      <c r="H9" s="33">
        <f t="shared" si="0"/>
        <v>51.75</v>
      </c>
    </row>
    <row r="10" spans="1:8">
      <c r="A10" s="43">
        <v>8</v>
      </c>
      <c r="B10" s="57" t="s">
        <v>248</v>
      </c>
      <c r="C10" s="38" t="s">
        <v>249</v>
      </c>
      <c r="D10" s="38" t="s">
        <v>250</v>
      </c>
      <c r="E10" s="38" t="s">
        <v>39</v>
      </c>
      <c r="F10" s="33">
        <f>VLOOKUP(B10,[1]学生明细!$D$2:$H$1016,5,FALSE)</f>
        <v>49</v>
      </c>
      <c r="G10" s="34">
        <f>VLOOKUP(B10,[1]学生明细!$D$2:$I$1016,6,FALSE)</f>
        <v>0.75</v>
      </c>
      <c r="H10" s="33">
        <f t="shared" si="0"/>
        <v>36.75</v>
      </c>
    </row>
    <row r="11" spans="1:8">
      <c r="A11" s="43">
        <v>9</v>
      </c>
      <c r="B11" s="57" t="s">
        <v>370</v>
      </c>
      <c r="C11" s="38" t="s">
        <v>371</v>
      </c>
      <c r="D11" s="38" t="s">
        <v>372</v>
      </c>
      <c r="E11" s="38" t="s">
        <v>59</v>
      </c>
      <c r="F11" s="33">
        <f>VLOOKUP(B11,[1]学生明细!$D$2:$H$1016,5,FALSE)</f>
        <v>23</v>
      </c>
      <c r="G11" s="34">
        <f>VLOOKUP(B11,[1]学生明细!$D$2:$I$1016,6,FALSE)</f>
        <v>1</v>
      </c>
      <c r="H11" s="33">
        <f t="shared" si="0"/>
        <v>23</v>
      </c>
    </row>
    <row r="12" spans="1:8">
      <c r="A12" s="43">
        <v>10</v>
      </c>
      <c r="B12" s="57" t="s">
        <v>373</v>
      </c>
      <c r="C12" s="38" t="s">
        <v>374</v>
      </c>
      <c r="D12" s="38" t="s">
        <v>375</v>
      </c>
      <c r="E12" s="38" t="s">
        <v>375</v>
      </c>
      <c r="F12" s="33">
        <f>VLOOKUP(B12,[1]学生明细!$D$2:$H$1016,5,FALSE)</f>
        <v>20</v>
      </c>
      <c r="G12" s="34">
        <f>VLOOKUP(B12,[1]学生明细!$D$2:$I$1016,6,FALSE)</f>
        <v>0.75</v>
      </c>
      <c r="H12" s="33">
        <f t="shared" si="0"/>
        <v>15</v>
      </c>
    </row>
    <row r="13" spans="1:8">
      <c r="A13" s="43">
        <v>11</v>
      </c>
      <c r="B13" s="57" t="s">
        <v>376</v>
      </c>
      <c r="C13" s="38" t="s">
        <v>377</v>
      </c>
      <c r="D13" s="38" t="s">
        <v>378</v>
      </c>
      <c r="E13" s="38" t="s">
        <v>379</v>
      </c>
      <c r="F13" s="33">
        <f>VLOOKUP(B13,[1]学生明细!$D$2:$H$1016,5,FALSE)</f>
        <v>45</v>
      </c>
      <c r="G13" s="34">
        <f>VLOOKUP(B13,[1]学生明细!$D$2:$I$1016,6,FALSE)</f>
        <v>0.75</v>
      </c>
      <c r="H13" s="33">
        <f t="shared" si="0"/>
        <v>33.75</v>
      </c>
    </row>
    <row r="14" spans="1:8">
      <c r="A14" s="43">
        <v>12</v>
      </c>
      <c r="B14" s="72" t="s">
        <v>157</v>
      </c>
      <c r="C14" s="30" t="s">
        <v>254</v>
      </c>
      <c r="F14" s="33">
        <v>7.5</v>
      </c>
      <c r="G14" s="34">
        <v>1</v>
      </c>
      <c r="H14" s="33">
        <f t="shared" si="0"/>
        <v>7.5</v>
      </c>
    </row>
    <row r="15" spans="1:8">
      <c r="A15" s="43">
        <v>13</v>
      </c>
      <c r="C15" s="38" t="s">
        <v>17</v>
      </c>
      <c r="F15" s="33">
        <v>3.25</v>
      </c>
      <c r="G15" s="34">
        <v>1</v>
      </c>
      <c r="H15" s="33">
        <f t="shared" si="0"/>
        <v>3.25</v>
      </c>
    </row>
    <row r="16" spans="1:8">
      <c r="H16" s="78">
        <f>SUM(H3:H15)</f>
        <v>420.75</v>
      </c>
    </row>
    <row r="18" spans="1:8">
      <c r="A18" s="22" t="s">
        <v>380</v>
      </c>
      <c r="B18" s="22"/>
      <c r="C18" s="22"/>
      <c r="D18" s="22"/>
      <c r="E18" s="22"/>
      <c r="F18" s="22"/>
      <c r="G18" s="65"/>
      <c r="H18" s="22"/>
    </row>
    <row r="19" spans="1:8" s="45" customFormat="1">
      <c r="A19" s="77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5" t="s">
        <v>6</v>
      </c>
      <c r="G19" s="56" t="s">
        <v>7</v>
      </c>
      <c r="H19" s="55" t="s">
        <v>8</v>
      </c>
    </row>
    <row r="20" spans="1:8">
      <c r="A20" s="43">
        <v>1</v>
      </c>
      <c r="B20" s="57" t="s">
        <v>381</v>
      </c>
      <c r="C20" s="38" t="s">
        <v>382</v>
      </c>
      <c r="D20" s="38" t="s">
        <v>383</v>
      </c>
      <c r="E20" s="38" t="s">
        <v>39</v>
      </c>
      <c r="F20" s="33">
        <f>VLOOKUP(B20,[1]学生明细!$D$2:$H$1016,5,FALSE)</f>
        <v>75</v>
      </c>
      <c r="G20" s="34">
        <f>VLOOKUP(B20,[1]学生明细!$D$2:$I$1016,6,FALSE)</f>
        <v>0.75</v>
      </c>
      <c r="H20" s="33">
        <f t="shared" si="0"/>
        <v>56.25</v>
      </c>
    </row>
    <row r="21" spans="1:8">
      <c r="A21" s="43">
        <v>2</v>
      </c>
      <c r="B21" s="57" t="s">
        <v>347</v>
      </c>
      <c r="C21" s="38" t="s">
        <v>348</v>
      </c>
      <c r="D21" s="38" t="s">
        <v>349</v>
      </c>
      <c r="E21" s="38" t="s">
        <v>39</v>
      </c>
      <c r="F21" s="33">
        <f>VLOOKUP(B21,[1]学生明细!$D$2:$H$1016,5,FALSE)</f>
        <v>66</v>
      </c>
      <c r="G21" s="34">
        <f>VLOOKUP(B21,[1]学生明细!$D$2:$I$1016,6,FALSE)</f>
        <v>0.75</v>
      </c>
      <c r="H21" s="33">
        <f t="shared" si="0"/>
        <v>49.5</v>
      </c>
    </row>
    <row r="22" spans="1:8">
      <c r="A22" s="43">
        <v>3</v>
      </c>
      <c r="B22" s="40" t="s">
        <v>350</v>
      </c>
      <c r="C22" s="38" t="s">
        <v>351</v>
      </c>
      <c r="D22" s="38" t="s">
        <v>384</v>
      </c>
      <c r="E22" s="38" t="s">
        <v>353</v>
      </c>
      <c r="F22" s="33">
        <f>VLOOKUP(B22,[1]学生明细!$D$2:$H$1016,5,FALSE)</f>
        <v>62</v>
      </c>
      <c r="G22" s="34">
        <f>VLOOKUP(B22,[1]学生明细!$D$2:$I$1016,6,FALSE)</f>
        <v>0.75</v>
      </c>
      <c r="H22" s="33">
        <f t="shared" si="0"/>
        <v>46.5</v>
      </c>
    </row>
    <row r="23" spans="1:8">
      <c r="A23" s="43">
        <v>4</v>
      </c>
      <c r="B23" s="40" t="s">
        <v>354</v>
      </c>
      <c r="C23" s="38" t="s">
        <v>355</v>
      </c>
      <c r="D23" s="38" t="s">
        <v>356</v>
      </c>
      <c r="E23" s="38" t="s">
        <v>353</v>
      </c>
      <c r="F23" s="33">
        <f>VLOOKUP(B23,[1]学生明细!$D$2:$H$1016,5,FALSE)</f>
        <v>56</v>
      </c>
      <c r="G23" s="34">
        <f>VLOOKUP(B23,[1]学生明细!$D$2:$I$1016,6,FALSE)</f>
        <v>0.75</v>
      </c>
      <c r="H23" s="33">
        <f t="shared" si="0"/>
        <v>42</v>
      </c>
    </row>
    <row r="24" spans="1:8">
      <c r="A24" s="43">
        <v>5</v>
      </c>
      <c r="B24" s="57" t="s">
        <v>357</v>
      </c>
      <c r="C24" s="38" t="s">
        <v>358</v>
      </c>
      <c r="D24" s="38" t="s">
        <v>359</v>
      </c>
      <c r="E24" s="38" t="s">
        <v>360</v>
      </c>
      <c r="F24" s="33">
        <f>VLOOKUP(B24,[1]学生明细!$D$2:$H$1016,5,FALSE)</f>
        <v>59</v>
      </c>
      <c r="G24" s="34">
        <f>VLOOKUP(B24,[1]学生明细!$D$2:$I$1016,6,FALSE)</f>
        <v>0.75</v>
      </c>
      <c r="H24" s="33">
        <f t="shared" si="0"/>
        <v>44.25</v>
      </c>
    </row>
    <row r="25" spans="1:8">
      <c r="A25" s="43">
        <v>6</v>
      </c>
      <c r="B25" s="57" t="s">
        <v>361</v>
      </c>
      <c r="C25" s="38" t="s">
        <v>362</v>
      </c>
      <c r="D25" s="38" t="s">
        <v>363</v>
      </c>
      <c r="E25" s="38" t="s">
        <v>39</v>
      </c>
      <c r="F25" s="33">
        <f>VLOOKUP(B25,[1]学生明细!$D$2:$H$1016,5,FALSE)</f>
        <v>75</v>
      </c>
      <c r="G25" s="34">
        <f>VLOOKUP(B25,[1]学生明细!$D$2:$I$1016,6,FALSE)</f>
        <v>0.75</v>
      </c>
      <c r="H25" s="33">
        <f t="shared" si="0"/>
        <v>56.25</v>
      </c>
    </row>
    <row r="26" spans="1:8">
      <c r="A26" s="43">
        <v>7</v>
      </c>
      <c r="B26" s="57" t="s">
        <v>364</v>
      </c>
      <c r="C26" s="38" t="s">
        <v>365</v>
      </c>
      <c r="D26" s="38" t="s">
        <v>366</v>
      </c>
      <c r="E26" s="38" t="s">
        <v>39</v>
      </c>
      <c r="F26" s="33">
        <f>VLOOKUP(B26,[1]学生明细!$D$2:$H$1016,5,FALSE)</f>
        <v>15</v>
      </c>
      <c r="G26" s="34">
        <f>VLOOKUP(B26,[1]学生明细!$D$2:$I$1016,6,FALSE)</f>
        <v>0.75</v>
      </c>
      <c r="H26" s="33">
        <f t="shared" si="0"/>
        <v>11.25</v>
      </c>
    </row>
    <row r="27" spans="1:8">
      <c r="A27" s="43">
        <v>8</v>
      </c>
      <c r="B27" s="57" t="s">
        <v>248</v>
      </c>
      <c r="C27" s="38" t="s">
        <v>249</v>
      </c>
      <c r="D27" s="38" t="s">
        <v>250</v>
      </c>
      <c r="E27" s="38" t="s">
        <v>39</v>
      </c>
      <c r="F27" s="33">
        <f>VLOOKUP(B27,[1]学生明细!$D$2:$H$1016,5,FALSE)</f>
        <v>49</v>
      </c>
      <c r="G27" s="34">
        <f>VLOOKUP(B27,[1]学生明细!$D$2:$I$1016,6,FALSE)</f>
        <v>0.75</v>
      </c>
      <c r="H27" s="33">
        <f t="shared" si="0"/>
        <v>36.75</v>
      </c>
    </row>
    <row r="28" spans="1:8">
      <c r="A28" s="43">
        <v>9</v>
      </c>
      <c r="B28" s="57" t="s">
        <v>367</v>
      </c>
      <c r="C28" s="38" t="s">
        <v>368</v>
      </c>
      <c r="D28" s="38" t="s">
        <v>369</v>
      </c>
      <c r="E28" s="38" t="s">
        <v>197</v>
      </c>
      <c r="F28" s="33">
        <f>VLOOKUP(B28,[1]学生明细!$D$2:$H$1016,5,FALSE)</f>
        <v>69</v>
      </c>
      <c r="G28" s="34">
        <f>VLOOKUP(B28,[1]学生明细!$D$2:$I$1016,6,FALSE)</f>
        <v>0.75</v>
      </c>
      <c r="H28" s="33">
        <f t="shared" si="0"/>
        <v>51.75</v>
      </c>
    </row>
    <row r="29" spans="1:8">
      <c r="A29" s="43">
        <v>10</v>
      </c>
      <c r="B29" s="57" t="s">
        <v>370</v>
      </c>
      <c r="C29" s="38" t="s">
        <v>371</v>
      </c>
      <c r="D29" s="38" t="s">
        <v>372</v>
      </c>
      <c r="E29" s="38" t="s">
        <v>59</v>
      </c>
      <c r="F29" s="33">
        <f>VLOOKUP(B29,[1]学生明细!$D$2:$H$1016,5,FALSE)</f>
        <v>23</v>
      </c>
      <c r="G29" s="34">
        <f>VLOOKUP(B29,[1]学生明细!$D$2:$I$1016,6,FALSE)</f>
        <v>1</v>
      </c>
      <c r="H29" s="33">
        <f t="shared" si="0"/>
        <v>23</v>
      </c>
    </row>
    <row r="30" spans="1:8">
      <c r="A30" s="43">
        <v>11</v>
      </c>
      <c r="B30" s="57" t="s">
        <v>373</v>
      </c>
      <c r="C30" s="38" t="s">
        <v>374</v>
      </c>
      <c r="D30" s="38" t="s">
        <v>375</v>
      </c>
      <c r="E30" s="38" t="s">
        <v>375</v>
      </c>
      <c r="F30" s="33">
        <f>VLOOKUP(B30,[1]学生明细!$D$2:$H$1016,5,FALSE)</f>
        <v>20</v>
      </c>
      <c r="G30" s="34">
        <f>VLOOKUP(B30,[1]学生明细!$D$2:$I$1016,6,FALSE)</f>
        <v>0.75</v>
      </c>
      <c r="H30" s="33">
        <f t="shared" si="0"/>
        <v>15</v>
      </c>
    </row>
    <row r="31" spans="1:8">
      <c r="A31" s="43">
        <v>12</v>
      </c>
      <c r="B31" s="57" t="s">
        <v>376</v>
      </c>
      <c r="C31" s="38" t="s">
        <v>377</v>
      </c>
      <c r="D31" s="38" t="s">
        <v>378</v>
      </c>
      <c r="E31" s="38" t="s">
        <v>379</v>
      </c>
      <c r="F31" s="33">
        <f>VLOOKUP(B31,[1]学生明细!$D$2:$H$1016,5,FALSE)</f>
        <v>45</v>
      </c>
      <c r="G31" s="34">
        <f>VLOOKUP(B31,[1]学生明细!$D$2:$I$1016,6,FALSE)</f>
        <v>0.75</v>
      </c>
      <c r="H31" s="33">
        <f t="shared" si="0"/>
        <v>33.75</v>
      </c>
    </row>
    <row r="32" spans="1:8">
      <c r="A32" s="43">
        <v>13</v>
      </c>
      <c r="B32" s="72" t="s">
        <v>157</v>
      </c>
      <c r="C32" s="30" t="s">
        <v>254</v>
      </c>
      <c r="F32" s="33">
        <v>7.5</v>
      </c>
      <c r="G32" s="34">
        <v>1</v>
      </c>
      <c r="H32" s="33">
        <v>7.5</v>
      </c>
    </row>
    <row r="33" spans="1:8">
      <c r="A33" s="43">
        <v>14</v>
      </c>
      <c r="C33" s="38" t="s">
        <v>17</v>
      </c>
      <c r="F33" s="33">
        <v>3.25</v>
      </c>
      <c r="G33" s="34">
        <v>1</v>
      </c>
      <c r="H33" s="33">
        <v>3.25</v>
      </c>
    </row>
    <row r="34" spans="1:8">
      <c r="H34" s="78">
        <f>SUM(H20:H33)</f>
        <v>477</v>
      </c>
    </row>
    <row r="36" spans="1:8">
      <c r="A36" s="22" t="s">
        <v>385</v>
      </c>
      <c r="B36" s="22"/>
      <c r="C36" s="22"/>
      <c r="D36" s="22"/>
      <c r="E36" s="22"/>
      <c r="F36" s="22"/>
      <c r="G36" s="65"/>
      <c r="H36" s="22"/>
    </row>
    <row r="37" spans="1:8" s="45" customFormat="1">
      <c r="A37" s="77" t="s">
        <v>1</v>
      </c>
      <c r="B37" s="53" t="s">
        <v>2</v>
      </c>
      <c r="C37" s="54" t="s">
        <v>3</v>
      </c>
      <c r="D37" s="54" t="s">
        <v>4</v>
      </c>
      <c r="E37" s="54" t="s">
        <v>5</v>
      </c>
      <c r="F37" s="55" t="s">
        <v>6</v>
      </c>
      <c r="G37" s="56" t="s">
        <v>7</v>
      </c>
      <c r="H37" s="55" t="s">
        <v>8</v>
      </c>
    </row>
    <row r="38" spans="1:8">
      <c r="A38" s="43">
        <v>1</v>
      </c>
      <c r="B38" s="57" t="s">
        <v>61</v>
      </c>
      <c r="C38" s="38" t="s">
        <v>62</v>
      </c>
      <c r="D38" s="38" t="s">
        <v>63</v>
      </c>
      <c r="E38" s="38" t="s">
        <v>39</v>
      </c>
      <c r="F38" s="33">
        <f>VLOOKUP(B38,[1]学生明细!$D$2:$H$1016,5,FALSE)</f>
        <v>42</v>
      </c>
      <c r="G38" s="34">
        <f>VLOOKUP(B38,[1]学生明细!$D$2:$I$1016,6,FALSE)</f>
        <v>0.75</v>
      </c>
      <c r="H38" s="33">
        <f t="shared" si="0"/>
        <v>31.5</v>
      </c>
    </row>
    <row r="39" spans="1:8">
      <c r="A39" s="43">
        <v>2</v>
      </c>
      <c r="B39" s="57" t="s">
        <v>386</v>
      </c>
      <c r="C39" s="38" t="s">
        <v>382</v>
      </c>
      <c r="D39" s="38" t="s">
        <v>387</v>
      </c>
      <c r="E39" s="38" t="s">
        <v>59</v>
      </c>
      <c r="F39" s="33">
        <f>VLOOKUP(B39,[1]学生明细!$D$2:$H$1016,5,FALSE)</f>
        <v>69</v>
      </c>
      <c r="G39" s="34">
        <f>VLOOKUP(B39,[1]学生明细!$D$2:$I$1016,6,FALSE)</f>
        <v>0.78</v>
      </c>
      <c r="H39" s="33">
        <f t="shared" si="0"/>
        <v>53.82</v>
      </c>
    </row>
    <row r="40" spans="1:8">
      <c r="A40" s="43">
        <v>3</v>
      </c>
      <c r="B40" s="57" t="s">
        <v>364</v>
      </c>
      <c r="C40" s="38" t="s">
        <v>365</v>
      </c>
      <c r="D40" s="38" t="s">
        <v>366</v>
      </c>
      <c r="E40" s="38" t="s">
        <v>39</v>
      </c>
      <c r="F40" s="33">
        <f>VLOOKUP(B40,[1]学生明细!$D$2:$H$1016,5,FALSE)</f>
        <v>15</v>
      </c>
      <c r="G40" s="34">
        <f>VLOOKUP(B40,[1]学生明细!$D$2:$I$1016,6,FALSE)</f>
        <v>0.75</v>
      </c>
      <c r="H40" s="33">
        <f t="shared" si="0"/>
        <v>11.25</v>
      </c>
    </row>
    <row r="41" spans="1:8">
      <c r="A41" s="43">
        <v>4</v>
      </c>
      <c r="B41" s="57" t="s">
        <v>388</v>
      </c>
      <c r="C41" s="38" t="s">
        <v>389</v>
      </c>
      <c r="D41" s="38" t="s">
        <v>390</v>
      </c>
      <c r="E41" s="38" t="s">
        <v>39</v>
      </c>
      <c r="F41" s="33">
        <f>VLOOKUP(B41,[1]学生明细!$D$2:$H$1016,5,FALSE)</f>
        <v>88</v>
      </c>
      <c r="G41" s="34">
        <f>VLOOKUP(B41,[1]学生明细!$D$2:$I$1016,6,FALSE)</f>
        <v>0.75</v>
      </c>
      <c r="H41" s="33">
        <f t="shared" si="0"/>
        <v>66</v>
      </c>
    </row>
    <row r="42" spans="1:8">
      <c r="A42" s="43">
        <v>5</v>
      </c>
      <c r="B42" s="57" t="s">
        <v>391</v>
      </c>
      <c r="C42" s="38" t="s">
        <v>392</v>
      </c>
      <c r="D42" s="38" t="s">
        <v>393</v>
      </c>
      <c r="E42" s="38" t="s">
        <v>394</v>
      </c>
      <c r="F42" s="33">
        <f>VLOOKUP(B42,[1]学生明细!$D$2:$H$1016,5,FALSE)</f>
        <v>72</v>
      </c>
      <c r="G42" s="34">
        <f>VLOOKUP(B42,[1]学生明细!$D$2:$I$1016,6,FALSE)</f>
        <v>0.75</v>
      </c>
      <c r="H42" s="33">
        <f t="shared" si="0"/>
        <v>54</v>
      </c>
    </row>
    <row r="43" spans="1:8" ht="33">
      <c r="A43" s="43">
        <v>6</v>
      </c>
      <c r="B43" s="57" t="s">
        <v>395</v>
      </c>
      <c r="C43" s="38" t="s">
        <v>396</v>
      </c>
      <c r="D43" s="38" t="s">
        <v>397</v>
      </c>
      <c r="E43" s="38" t="s">
        <v>39</v>
      </c>
      <c r="F43" s="33">
        <f>VLOOKUP(B43,[1]学生明细!$D$2:$H$1016,5,FALSE)</f>
        <v>75</v>
      </c>
      <c r="G43" s="34">
        <f>VLOOKUP(B43,[1]学生明细!$D$2:$I$1016,6,FALSE)</f>
        <v>0.75</v>
      </c>
      <c r="H43" s="33">
        <f t="shared" si="0"/>
        <v>56.25</v>
      </c>
    </row>
    <row r="44" spans="1:8">
      <c r="A44" s="43">
        <v>7</v>
      </c>
      <c r="B44" s="57" t="s">
        <v>398</v>
      </c>
      <c r="C44" s="38" t="s">
        <v>399</v>
      </c>
      <c r="D44" s="38" t="s">
        <v>400</v>
      </c>
      <c r="E44" s="38" t="s">
        <v>50</v>
      </c>
      <c r="F44" s="33">
        <f>VLOOKUP(B44,[1]学生明细!$D$2:$H$1016,5,FALSE)</f>
        <v>58</v>
      </c>
      <c r="G44" s="34">
        <f>VLOOKUP(B44,[1]学生明细!$D$2:$I$1016,6,FALSE)</f>
        <v>0.75</v>
      </c>
      <c r="H44" s="33">
        <f t="shared" si="0"/>
        <v>43.5</v>
      </c>
    </row>
    <row r="45" spans="1:8">
      <c r="A45" s="43">
        <v>8</v>
      </c>
      <c r="B45" s="57" t="s">
        <v>370</v>
      </c>
      <c r="C45" s="38" t="s">
        <v>371</v>
      </c>
      <c r="D45" s="38" t="s">
        <v>372</v>
      </c>
      <c r="E45" s="38" t="s">
        <v>59</v>
      </c>
      <c r="F45" s="33">
        <f>VLOOKUP(B45,[1]学生明细!$D$2:$H$1016,5,FALSE)</f>
        <v>23</v>
      </c>
      <c r="G45" s="34">
        <f>VLOOKUP(B45,[1]学生明细!$D$2:$I$1016,6,FALSE)</f>
        <v>1</v>
      </c>
      <c r="H45" s="33">
        <f t="shared" si="0"/>
        <v>23</v>
      </c>
    </row>
    <row r="46" spans="1:8">
      <c r="A46" s="43">
        <v>9</v>
      </c>
      <c r="B46" s="57" t="s">
        <v>373</v>
      </c>
      <c r="C46" s="38" t="s">
        <v>374</v>
      </c>
      <c r="D46" s="38" t="s">
        <v>375</v>
      </c>
      <c r="E46" s="38" t="s">
        <v>375</v>
      </c>
      <c r="F46" s="33">
        <f>VLOOKUP(B46,[1]学生明细!$D$2:$H$1016,5,FALSE)</f>
        <v>20</v>
      </c>
      <c r="G46" s="34">
        <f>VLOOKUP(B46,[1]学生明细!$D$2:$I$1016,6,FALSE)</f>
        <v>0.75</v>
      </c>
      <c r="H46" s="33">
        <f t="shared" si="0"/>
        <v>15</v>
      </c>
    </row>
    <row r="47" spans="1:8">
      <c r="A47" s="43">
        <v>10</v>
      </c>
      <c r="B47" s="57" t="s">
        <v>376</v>
      </c>
      <c r="C47" s="38" t="s">
        <v>377</v>
      </c>
      <c r="D47" s="38" t="s">
        <v>378</v>
      </c>
      <c r="E47" s="38" t="s">
        <v>379</v>
      </c>
      <c r="F47" s="33">
        <f>VLOOKUP(B47,[1]学生明细!$D$2:$H$1016,5,FALSE)</f>
        <v>45</v>
      </c>
      <c r="G47" s="34">
        <f>VLOOKUP(B47,[1]学生明细!$D$2:$I$1016,6,FALSE)</f>
        <v>0.75</v>
      </c>
      <c r="H47" s="33">
        <f t="shared" si="0"/>
        <v>33.75</v>
      </c>
    </row>
    <row r="48" spans="1:8">
      <c r="A48" s="43">
        <v>11</v>
      </c>
      <c r="C48" s="43" t="s">
        <v>17</v>
      </c>
      <c r="F48" s="33">
        <v>3.25</v>
      </c>
      <c r="G48" s="34">
        <v>1</v>
      </c>
      <c r="H48" s="33">
        <v>3.25</v>
      </c>
    </row>
    <row r="49" spans="1:8">
      <c r="H49" s="78">
        <f>SUM(H38:H48)</f>
        <v>391.32</v>
      </c>
    </row>
    <row r="51" spans="1:8">
      <c r="A51" s="22" t="s">
        <v>401</v>
      </c>
      <c r="B51" s="22"/>
      <c r="C51" s="22"/>
      <c r="D51" s="22"/>
      <c r="E51" s="22"/>
      <c r="F51" s="22"/>
      <c r="G51" s="65"/>
      <c r="H51" s="22"/>
    </row>
    <row r="52" spans="1:8" s="45" customFormat="1">
      <c r="A52" s="77" t="s">
        <v>1</v>
      </c>
      <c r="B52" s="53" t="s">
        <v>2</v>
      </c>
      <c r="C52" s="54" t="s">
        <v>3</v>
      </c>
      <c r="D52" s="54" t="s">
        <v>4</v>
      </c>
      <c r="E52" s="54" t="s">
        <v>5</v>
      </c>
      <c r="F52" s="55" t="s">
        <v>6</v>
      </c>
      <c r="G52" s="56" t="s">
        <v>7</v>
      </c>
      <c r="H52" s="55" t="s">
        <v>8</v>
      </c>
    </row>
    <row r="53" spans="1:8">
      <c r="A53" s="43">
        <v>1</v>
      </c>
      <c r="B53" s="57" t="s">
        <v>347</v>
      </c>
      <c r="C53" s="38" t="s">
        <v>348</v>
      </c>
      <c r="D53" s="38" t="s">
        <v>349</v>
      </c>
      <c r="E53" s="38" t="s">
        <v>39</v>
      </c>
      <c r="F53" s="33">
        <f>VLOOKUP(B53,[1]学生明细!$D$2:$H$1016,5,FALSE)</f>
        <v>66</v>
      </c>
      <c r="G53" s="34">
        <f>VLOOKUP(B53,[1]学生明细!$D$2:$I$1016,6,FALSE)</f>
        <v>0.75</v>
      </c>
      <c r="H53" s="33">
        <f t="shared" si="0"/>
        <v>49.5</v>
      </c>
    </row>
    <row r="54" spans="1:8">
      <c r="A54" s="43">
        <v>2</v>
      </c>
      <c r="B54" s="57" t="s">
        <v>402</v>
      </c>
      <c r="C54" s="38" t="s">
        <v>403</v>
      </c>
      <c r="D54" s="38" t="s">
        <v>404</v>
      </c>
      <c r="E54" s="38" t="s">
        <v>39</v>
      </c>
      <c r="F54" s="33">
        <f>VLOOKUP(B54,[1]学生明细!$D$2:$H$1016,5,FALSE)</f>
        <v>50</v>
      </c>
      <c r="G54" s="34">
        <f>VLOOKUP(B54,[1]学生明细!$D$2:$I$1016,6,FALSE)</f>
        <v>0.75</v>
      </c>
      <c r="H54" s="33">
        <f t="shared" si="0"/>
        <v>37.5</v>
      </c>
    </row>
    <row r="55" spans="1:8">
      <c r="A55" s="43">
        <v>3</v>
      </c>
      <c r="B55" s="40" t="s">
        <v>350</v>
      </c>
      <c r="C55" s="38" t="s">
        <v>351</v>
      </c>
      <c r="D55" s="38" t="s">
        <v>405</v>
      </c>
      <c r="E55" s="38" t="s">
        <v>406</v>
      </c>
      <c r="F55" s="33">
        <f>VLOOKUP(B55,[1]学生明细!$D$2:$H$1016,5,FALSE)</f>
        <v>62</v>
      </c>
      <c r="G55" s="34">
        <f>VLOOKUP(B55,[1]学生明细!$D$2:$I$1016,6,FALSE)</f>
        <v>0.75</v>
      </c>
      <c r="H55" s="33">
        <f t="shared" si="0"/>
        <v>46.5</v>
      </c>
    </row>
    <row r="56" spans="1:8">
      <c r="A56" s="43">
        <v>4</v>
      </c>
      <c r="B56" s="40" t="s">
        <v>354</v>
      </c>
      <c r="C56" s="38" t="s">
        <v>355</v>
      </c>
      <c r="D56" s="38" t="s">
        <v>356</v>
      </c>
      <c r="E56" s="38" t="s">
        <v>353</v>
      </c>
      <c r="F56" s="33">
        <f>VLOOKUP(B56,[1]学生明细!$D$2:$H$1016,5,FALSE)</f>
        <v>56</v>
      </c>
      <c r="G56" s="34">
        <f>VLOOKUP(B56,[1]学生明细!$D$2:$I$1016,6,FALSE)</f>
        <v>0.75</v>
      </c>
      <c r="H56" s="33">
        <f t="shared" si="0"/>
        <v>42</v>
      </c>
    </row>
    <row r="57" spans="1:8">
      <c r="A57" s="43">
        <v>5</v>
      </c>
      <c r="B57" s="57" t="s">
        <v>83</v>
      </c>
      <c r="C57" s="38" t="s">
        <v>84</v>
      </c>
      <c r="D57" s="38" t="s">
        <v>85</v>
      </c>
      <c r="E57" s="38" t="s">
        <v>39</v>
      </c>
      <c r="F57" s="33">
        <f>VLOOKUP(B57,[1]学生明细!$D$2:$H$1016,5,FALSE)</f>
        <v>96</v>
      </c>
      <c r="G57" s="34">
        <f>VLOOKUP(B57,[1]学生明细!$D$2:$I$1016,6,FALSE)</f>
        <v>0.75</v>
      </c>
      <c r="H57" s="33">
        <f t="shared" si="0"/>
        <v>72</v>
      </c>
    </row>
    <row r="58" spans="1:8">
      <c r="A58" s="43">
        <v>6</v>
      </c>
      <c r="B58" s="57" t="s">
        <v>370</v>
      </c>
      <c r="C58" s="38" t="s">
        <v>371</v>
      </c>
      <c r="D58" s="38" t="s">
        <v>372</v>
      </c>
      <c r="E58" s="38" t="s">
        <v>59</v>
      </c>
      <c r="F58" s="33">
        <f>VLOOKUP(B58,[1]学生明细!$D$2:$H$1016,5,FALSE)</f>
        <v>23</v>
      </c>
      <c r="G58" s="34">
        <f>VLOOKUP(B58,[1]学生明细!$D$2:$I$1016,6,FALSE)</f>
        <v>1</v>
      </c>
      <c r="H58" s="33">
        <f t="shared" si="0"/>
        <v>23</v>
      </c>
    </row>
    <row r="59" spans="1:8">
      <c r="A59" s="43">
        <v>7</v>
      </c>
      <c r="B59" s="57" t="s">
        <v>373</v>
      </c>
      <c r="C59" s="38" t="s">
        <v>374</v>
      </c>
      <c r="D59" s="38" t="s">
        <v>375</v>
      </c>
      <c r="E59" s="38" t="s">
        <v>375</v>
      </c>
      <c r="F59" s="33">
        <f>VLOOKUP(B59,[1]学生明细!$D$2:$H$1016,5,FALSE)</f>
        <v>20</v>
      </c>
      <c r="G59" s="34">
        <f>VLOOKUP(B59,[1]学生明细!$D$2:$I$1016,6,FALSE)</f>
        <v>0.75</v>
      </c>
      <c r="H59" s="33">
        <f t="shared" si="0"/>
        <v>15</v>
      </c>
    </row>
    <row r="60" spans="1:8">
      <c r="A60" s="43">
        <v>8</v>
      </c>
      <c r="B60" s="57" t="s">
        <v>376</v>
      </c>
      <c r="C60" s="38" t="s">
        <v>377</v>
      </c>
      <c r="D60" s="38" t="s">
        <v>378</v>
      </c>
      <c r="E60" s="38" t="s">
        <v>379</v>
      </c>
      <c r="F60" s="33">
        <f>VLOOKUP(B60,[1]学生明细!$D$2:$H$1016,5,FALSE)</f>
        <v>45</v>
      </c>
      <c r="G60" s="34">
        <f>VLOOKUP(B60,[1]学生明细!$D$2:$I$1016,6,FALSE)</f>
        <v>0.75</v>
      </c>
      <c r="H60" s="33">
        <f t="shared" si="0"/>
        <v>33.75</v>
      </c>
    </row>
    <row r="61" spans="1:8">
      <c r="A61" s="43">
        <v>9</v>
      </c>
      <c r="C61" s="43" t="s">
        <v>17</v>
      </c>
      <c r="F61" s="33">
        <v>3.25</v>
      </c>
      <c r="G61" s="34">
        <v>1</v>
      </c>
      <c r="H61" s="33">
        <v>3.25</v>
      </c>
    </row>
    <row r="62" spans="1:8">
      <c r="H62" s="78">
        <f>SUM(H53:H61)</f>
        <v>322.5</v>
      </c>
    </row>
    <row r="64" spans="1:8">
      <c r="A64" s="22" t="s">
        <v>407</v>
      </c>
      <c r="B64" s="22"/>
      <c r="C64" s="22"/>
      <c r="D64" s="22"/>
      <c r="E64" s="22"/>
      <c r="F64" s="22"/>
      <c r="G64" s="65"/>
      <c r="H64" s="22"/>
    </row>
    <row r="65" spans="1:8" s="45" customFormat="1">
      <c r="A65" s="77" t="s">
        <v>1</v>
      </c>
      <c r="B65" s="53" t="s">
        <v>2</v>
      </c>
      <c r="C65" s="54" t="s">
        <v>3</v>
      </c>
      <c r="D65" s="54" t="s">
        <v>4</v>
      </c>
      <c r="E65" s="54" t="s">
        <v>5</v>
      </c>
      <c r="F65" s="55" t="s">
        <v>6</v>
      </c>
      <c r="G65" s="56" t="s">
        <v>7</v>
      </c>
      <c r="H65" s="55" t="s">
        <v>8</v>
      </c>
    </row>
    <row r="66" spans="1:8">
      <c r="A66" s="43">
        <v>1</v>
      </c>
      <c r="B66" s="57" t="s">
        <v>408</v>
      </c>
      <c r="C66" s="38" t="s">
        <v>409</v>
      </c>
      <c r="D66" s="38" t="s">
        <v>410</v>
      </c>
      <c r="E66" s="38" t="s">
        <v>39</v>
      </c>
      <c r="F66" s="33">
        <f>VLOOKUP(B66,[1]学生明细!$D$2:$H$1016,5,FALSE)</f>
        <v>59</v>
      </c>
      <c r="G66" s="34">
        <f>VLOOKUP(B66,[1]学生明细!$D$2:$I$1016,6,FALSE)</f>
        <v>0.75</v>
      </c>
      <c r="H66" s="33">
        <f t="shared" si="0"/>
        <v>44.25</v>
      </c>
    </row>
    <row r="67" spans="1:8">
      <c r="A67" s="43">
        <v>2</v>
      </c>
      <c r="B67" s="57" t="s">
        <v>411</v>
      </c>
      <c r="C67" s="38" t="s">
        <v>412</v>
      </c>
      <c r="D67" s="38" t="s">
        <v>413</v>
      </c>
      <c r="E67" s="38" t="s">
        <v>39</v>
      </c>
      <c r="F67" s="33">
        <f>VLOOKUP(B67,[1]学生明细!$D$2:$H$1016,5,FALSE)</f>
        <v>92</v>
      </c>
      <c r="G67" s="34">
        <f>VLOOKUP(B67,[1]学生明细!$D$2:$I$1016,6,FALSE)</f>
        <v>0.75</v>
      </c>
      <c r="H67" s="33">
        <f t="shared" si="0"/>
        <v>69</v>
      </c>
    </row>
    <row r="68" spans="1:8">
      <c r="A68" s="43">
        <v>3</v>
      </c>
      <c r="B68" s="57" t="s">
        <v>414</v>
      </c>
      <c r="C68" s="38" t="s">
        <v>415</v>
      </c>
      <c r="D68" s="38" t="s">
        <v>139</v>
      </c>
      <c r="E68" s="38" t="s">
        <v>43</v>
      </c>
      <c r="F68" s="33">
        <f>VLOOKUP(B68,[1]学生明细!$D$2:$H$1016,5,FALSE)</f>
        <v>68</v>
      </c>
      <c r="G68" s="34">
        <f>VLOOKUP(B68,[1]学生明细!$D$2:$I$1016,6,FALSE)</f>
        <v>0.75</v>
      </c>
      <c r="H68" s="33">
        <f t="shared" ref="H68:H131" si="1">F68*G68</f>
        <v>51</v>
      </c>
    </row>
    <row r="69" spans="1:8">
      <c r="A69" s="43">
        <v>4</v>
      </c>
      <c r="B69" s="57" t="s">
        <v>416</v>
      </c>
      <c r="C69" s="38" t="s">
        <v>417</v>
      </c>
      <c r="D69" s="38" t="s">
        <v>418</v>
      </c>
      <c r="E69" s="38" t="s">
        <v>39</v>
      </c>
      <c r="F69" s="33">
        <f>VLOOKUP(B69,[1]学生明细!$D$2:$H$1016,5,FALSE)</f>
        <v>89</v>
      </c>
      <c r="G69" s="34">
        <f>VLOOKUP(B69,[1]学生明细!$D$2:$I$1016,6,FALSE)</f>
        <v>0.75</v>
      </c>
      <c r="H69" s="33">
        <f t="shared" si="1"/>
        <v>66.75</v>
      </c>
    </row>
    <row r="70" spans="1:8">
      <c r="A70" s="43">
        <v>5</v>
      </c>
      <c r="B70" s="57" t="s">
        <v>419</v>
      </c>
      <c r="C70" s="38" t="s">
        <v>420</v>
      </c>
      <c r="D70" s="38" t="s">
        <v>421</v>
      </c>
      <c r="E70" s="38" t="s">
        <v>422</v>
      </c>
      <c r="F70" s="33">
        <f>VLOOKUP(B70,[1]学生明细!$D$2:$H$1016,5,FALSE)</f>
        <v>39</v>
      </c>
      <c r="G70" s="34">
        <f>VLOOKUP(B70,[1]学生明细!$D$2:$I$1016,6,FALSE)</f>
        <v>0.75</v>
      </c>
      <c r="H70" s="33">
        <f t="shared" si="1"/>
        <v>29.25</v>
      </c>
    </row>
    <row r="71" spans="1:8">
      <c r="A71" s="43">
        <v>6</v>
      </c>
      <c r="B71" s="79" t="s">
        <v>423</v>
      </c>
      <c r="C71" s="38" t="s">
        <v>424</v>
      </c>
      <c r="D71" s="38" t="s">
        <v>425</v>
      </c>
      <c r="E71" s="38" t="s">
        <v>39</v>
      </c>
      <c r="F71" s="33">
        <f>VLOOKUP(B71,[1]学生明细!$D$2:$H$1016,5,FALSE)</f>
        <v>62</v>
      </c>
      <c r="G71" s="34">
        <f>VLOOKUP(B71,[1]学生明细!$D$2:$I$1016,6,FALSE)</f>
        <v>0.75</v>
      </c>
      <c r="H71" s="33">
        <f t="shared" si="1"/>
        <v>46.5</v>
      </c>
    </row>
    <row r="72" spans="1:8">
      <c r="A72" s="43">
        <v>7</v>
      </c>
      <c r="B72" s="57" t="s">
        <v>357</v>
      </c>
      <c r="C72" s="38" t="s">
        <v>358</v>
      </c>
      <c r="D72" s="38" t="s">
        <v>359</v>
      </c>
      <c r="E72" s="38" t="s">
        <v>360</v>
      </c>
      <c r="F72" s="33">
        <f>VLOOKUP(B72,[1]学生明细!$D$2:$H$1016,5,FALSE)</f>
        <v>59</v>
      </c>
      <c r="G72" s="34">
        <f>VLOOKUP(B72,[1]学生明细!$D$2:$I$1016,6,FALSE)</f>
        <v>0.75</v>
      </c>
      <c r="H72" s="33">
        <f t="shared" si="1"/>
        <v>44.25</v>
      </c>
    </row>
    <row r="73" spans="1:8">
      <c r="A73" s="43">
        <v>8</v>
      </c>
      <c r="B73" s="57" t="s">
        <v>426</v>
      </c>
      <c r="C73" s="38" t="s">
        <v>427</v>
      </c>
      <c r="D73" s="38" t="s">
        <v>428</v>
      </c>
      <c r="E73" s="38" t="s">
        <v>39</v>
      </c>
      <c r="F73" s="33">
        <f>VLOOKUP(B73,[1]学生明细!$D$2:$H$1016,5,FALSE)</f>
        <v>60</v>
      </c>
      <c r="G73" s="34">
        <f>VLOOKUP(B73,[1]学生明细!$D$2:$I$1016,6,FALSE)</f>
        <v>0.75</v>
      </c>
      <c r="H73" s="33">
        <f t="shared" si="1"/>
        <v>45</v>
      </c>
    </row>
    <row r="74" spans="1:8">
      <c r="A74" s="43">
        <v>9</v>
      </c>
      <c r="B74" s="57" t="s">
        <v>357</v>
      </c>
      <c r="C74" s="38" t="s">
        <v>429</v>
      </c>
      <c r="D74" s="38" t="s">
        <v>430</v>
      </c>
      <c r="E74" s="38" t="s">
        <v>197</v>
      </c>
      <c r="F74" s="33">
        <f>VLOOKUP(B74,[1]学生明细!$D$2:$H$1016,5,FALSE)</f>
        <v>59</v>
      </c>
      <c r="G74" s="34">
        <f>VLOOKUP(B74,[1]学生明细!$D$2:$I$1016,6,FALSE)</f>
        <v>0.75</v>
      </c>
      <c r="H74" s="33">
        <f t="shared" si="1"/>
        <v>44.25</v>
      </c>
    </row>
    <row r="75" spans="1:8">
      <c r="A75" s="43">
        <v>10</v>
      </c>
      <c r="B75" s="57" t="s">
        <v>370</v>
      </c>
      <c r="C75" s="38" t="s">
        <v>371</v>
      </c>
      <c r="D75" s="38" t="s">
        <v>372</v>
      </c>
      <c r="E75" s="38" t="s">
        <v>59</v>
      </c>
      <c r="F75" s="33">
        <f>VLOOKUP(B75,[1]学生明细!$D$2:$H$1016,5,FALSE)</f>
        <v>23</v>
      </c>
      <c r="G75" s="34">
        <f>VLOOKUP(B75,[1]学生明细!$D$2:$I$1016,6,FALSE)</f>
        <v>1</v>
      </c>
      <c r="H75" s="33">
        <f t="shared" si="1"/>
        <v>23</v>
      </c>
    </row>
    <row r="76" spans="1:8">
      <c r="A76" s="43">
        <v>11</v>
      </c>
      <c r="B76" s="57" t="s">
        <v>373</v>
      </c>
      <c r="C76" s="38" t="s">
        <v>374</v>
      </c>
      <c r="D76" s="38" t="s">
        <v>375</v>
      </c>
      <c r="E76" s="38" t="s">
        <v>375</v>
      </c>
      <c r="F76" s="33">
        <f>VLOOKUP(B76,[1]学生明细!$D$2:$H$1016,5,FALSE)</f>
        <v>20</v>
      </c>
      <c r="G76" s="34">
        <f>VLOOKUP(B76,[1]学生明细!$D$2:$I$1016,6,FALSE)</f>
        <v>0.75</v>
      </c>
      <c r="H76" s="33">
        <f t="shared" si="1"/>
        <v>15</v>
      </c>
    </row>
    <row r="77" spans="1:8">
      <c r="A77" s="43">
        <v>12</v>
      </c>
      <c r="B77" s="57" t="s">
        <v>376</v>
      </c>
      <c r="C77" s="38" t="s">
        <v>377</v>
      </c>
      <c r="D77" s="38" t="s">
        <v>378</v>
      </c>
      <c r="E77" s="38" t="s">
        <v>379</v>
      </c>
      <c r="F77" s="33">
        <f>VLOOKUP(B77,[1]学生明细!$D$2:$H$1016,5,FALSE)</f>
        <v>45</v>
      </c>
      <c r="G77" s="34">
        <f>VLOOKUP(B77,[1]学生明细!$D$2:$I$1016,6,FALSE)</f>
        <v>0.75</v>
      </c>
      <c r="H77" s="33">
        <f t="shared" si="1"/>
        <v>33.75</v>
      </c>
    </row>
    <row r="78" spans="1:8">
      <c r="A78" s="43">
        <v>13</v>
      </c>
      <c r="C78" s="43" t="s">
        <v>17</v>
      </c>
      <c r="F78" s="33">
        <v>3.25</v>
      </c>
      <c r="G78" s="34">
        <v>1</v>
      </c>
      <c r="H78" s="33">
        <v>3.25</v>
      </c>
    </row>
    <row r="79" spans="1:8">
      <c r="H79" s="78">
        <f>SUM(H66:H78)</f>
        <v>515.25</v>
      </c>
    </row>
    <row r="81" spans="1:8">
      <c r="A81" s="22" t="s">
        <v>431</v>
      </c>
      <c r="B81" s="22"/>
      <c r="C81" s="22"/>
      <c r="D81" s="22"/>
      <c r="E81" s="22"/>
      <c r="F81" s="22"/>
      <c r="G81" s="65"/>
      <c r="H81" s="22"/>
    </row>
    <row r="82" spans="1:8" s="45" customFormat="1">
      <c r="A82" s="77" t="s">
        <v>1</v>
      </c>
      <c r="B82" s="53" t="s">
        <v>2</v>
      </c>
      <c r="C82" s="54" t="s">
        <v>3</v>
      </c>
      <c r="D82" s="54" t="s">
        <v>4</v>
      </c>
      <c r="E82" s="54" t="s">
        <v>5</v>
      </c>
      <c r="F82" s="55" t="s">
        <v>6</v>
      </c>
      <c r="G82" s="56" t="s">
        <v>7</v>
      </c>
      <c r="H82" s="55" t="s">
        <v>8</v>
      </c>
    </row>
    <row r="83" spans="1:8">
      <c r="A83" s="43">
        <v>1</v>
      </c>
      <c r="B83" s="57" t="s">
        <v>411</v>
      </c>
      <c r="C83" s="38" t="s">
        <v>412</v>
      </c>
      <c r="D83" s="38" t="s">
        <v>413</v>
      </c>
      <c r="E83" s="38" t="s">
        <v>39</v>
      </c>
      <c r="F83" s="33">
        <f>VLOOKUP(B83,[1]学生明细!$D$2:$H$1016,5,FALSE)</f>
        <v>92</v>
      </c>
      <c r="G83" s="34">
        <f>VLOOKUP(B83,[1]学生明细!$D$2:$I$1016,6,FALSE)</f>
        <v>0.75</v>
      </c>
      <c r="H83" s="33">
        <f t="shared" si="1"/>
        <v>69</v>
      </c>
    </row>
    <row r="84" spans="1:8">
      <c r="A84" s="43">
        <v>2</v>
      </c>
      <c r="B84" s="57" t="s">
        <v>414</v>
      </c>
      <c r="C84" s="38" t="s">
        <v>415</v>
      </c>
      <c r="D84" s="38" t="s">
        <v>139</v>
      </c>
      <c r="E84" s="38" t="s">
        <v>43</v>
      </c>
      <c r="F84" s="33">
        <f>VLOOKUP(B84,[1]学生明细!$D$2:$H$1016,5,FALSE)</f>
        <v>68</v>
      </c>
      <c r="G84" s="34">
        <f>VLOOKUP(B84,[1]学生明细!$D$2:$I$1016,6,FALSE)</f>
        <v>0.75</v>
      </c>
      <c r="H84" s="33">
        <f t="shared" si="1"/>
        <v>51</v>
      </c>
    </row>
    <row r="85" spans="1:8">
      <c r="A85" s="43">
        <v>3</v>
      </c>
      <c r="B85" s="57" t="s">
        <v>416</v>
      </c>
      <c r="C85" s="38" t="s">
        <v>417</v>
      </c>
      <c r="D85" s="38" t="s">
        <v>418</v>
      </c>
      <c r="E85" s="38" t="s">
        <v>39</v>
      </c>
      <c r="F85" s="33">
        <f>VLOOKUP(B85,[1]学生明细!$D$2:$H$1016,5,FALSE)</f>
        <v>89</v>
      </c>
      <c r="G85" s="34">
        <f>VLOOKUP(B85,[1]学生明细!$D$2:$I$1016,6,FALSE)</f>
        <v>0.75</v>
      </c>
      <c r="H85" s="33">
        <f t="shared" si="1"/>
        <v>66.75</v>
      </c>
    </row>
    <row r="86" spans="1:8">
      <c r="A86" s="43">
        <v>4</v>
      </c>
      <c r="B86" s="57" t="s">
        <v>432</v>
      </c>
      <c r="C86" s="38" t="s">
        <v>433</v>
      </c>
      <c r="D86" s="38" t="s">
        <v>434</v>
      </c>
      <c r="E86" s="38" t="s">
        <v>59</v>
      </c>
      <c r="F86" s="33">
        <f>VLOOKUP(B86,[1]学生明细!$D$2:$H$1016,5,FALSE)</f>
        <v>15.9</v>
      </c>
      <c r="G86" s="34">
        <f>VLOOKUP(B86,[1]学生明细!$D$2:$I$1016,6,FALSE)</f>
        <v>0.78</v>
      </c>
      <c r="H86" s="33">
        <f t="shared" si="1"/>
        <v>12.402000000000001</v>
      </c>
    </row>
    <row r="87" spans="1:8">
      <c r="A87" s="43">
        <v>5</v>
      </c>
      <c r="B87" s="57" t="s">
        <v>419</v>
      </c>
      <c r="C87" s="38" t="s">
        <v>420</v>
      </c>
      <c r="D87" s="38" t="s">
        <v>421</v>
      </c>
      <c r="E87" s="38" t="s">
        <v>422</v>
      </c>
      <c r="F87" s="33">
        <f>VLOOKUP(B87,[1]学生明细!$D$2:$H$1016,5,FALSE)</f>
        <v>39</v>
      </c>
      <c r="G87" s="34">
        <f>VLOOKUP(B87,[1]学生明细!$D$2:$I$1016,6,FALSE)</f>
        <v>0.75</v>
      </c>
      <c r="H87" s="33">
        <f t="shared" si="1"/>
        <v>29.25</v>
      </c>
    </row>
    <row r="88" spans="1:8">
      <c r="A88" s="43">
        <v>6</v>
      </c>
      <c r="B88" s="79" t="s">
        <v>423</v>
      </c>
      <c r="C88" s="38" t="s">
        <v>424</v>
      </c>
      <c r="D88" s="38" t="s">
        <v>425</v>
      </c>
      <c r="E88" s="38" t="s">
        <v>39</v>
      </c>
      <c r="F88" s="33">
        <f>VLOOKUP(B88,[1]学生明细!$D$2:$H$1016,5,FALSE)</f>
        <v>62</v>
      </c>
      <c r="G88" s="34">
        <f>VLOOKUP(B88,[1]学生明细!$D$2:$I$1016,6,FALSE)</f>
        <v>0.75</v>
      </c>
      <c r="H88" s="33">
        <f t="shared" si="1"/>
        <v>46.5</v>
      </c>
    </row>
    <row r="89" spans="1:8">
      <c r="A89" s="43">
        <v>7</v>
      </c>
      <c r="B89" s="57" t="s">
        <v>357</v>
      </c>
      <c r="C89" s="38" t="s">
        <v>358</v>
      </c>
      <c r="D89" s="38" t="s">
        <v>359</v>
      </c>
      <c r="E89" s="38" t="s">
        <v>360</v>
      </c>
      <c r="F89" s="33">
        <f>VLOOKUP(B89,[1]学生明细!$D$2:$H$1016,5,FALSE)</f>
        <v>59</v>
      </c>
      <c r="G89" s="34">
        <f>VLOOKUP(B89,[1]学生明细!$D$2:$I$1016,6,FALSE)</f>
        <v>0.75</v>
      </c>
      <c r="H89" s="33">
        <f t="shared" si="1"/>
        <v>44.25</v>
      </c>
    </row>
    <row r="90" spans="1:8">
      <c r="A90" s="43">
        <v>8</v>
      </c>
      <c r="B90" s="57" t="s">
        <v>426</v>
      </c>
      <c r="C90" s="38" t="s">
        <v>427</v>
      </c>
      <c r="D90" s="38" t="s">
        <v>428</v>
      </c>
      <c r="E90" s="38" t="s">
        <v>39</v>
      </c>
      <c r="F90" s="33">
        <f>VLOOKUP(B90,[1]学生明细!$D$2:$H$1016,5,FALSE)</f>
        <v>60</v>
      </c>
      <c r="G90" s="34">
        <f>VLOOKUP(B90,[1]学生明细!$D$2:$I$1016,6,FALSE)</f>
        <v>0.75</v>
      </c>
      <c r="H90" s="33">
        <f t="shared" si="1"/>
        <v>45</v>
      </c>
    </row>
    <row r="91" spans="1:8">
      <c r="A91" s="43">
        <v>9</v>
      </c>
      <c r="B91" s="57" t="s">
        <v>357</v>
      </c>
      <c r="C91" s="38" t="s">
        <v>429</v>
      </c>
      <c r="D91" s="38" t="s">
        <v>430</v>
      </c>
      <c r="E91" s="38" t="s">
        <v>197</v>
      </c>
      <c r="F91" s="33">
        <f>VLOOKUP(B91,[1]学生明细!$D$2:$H$1016,5,FALSE)</f>
        <v>59</v>
      </c>
      <c r="G91" s="34">
        <f>VLOOKUP(B91,[1]学生明细!$D$2:$I$1016,6,FALSE)</f>
        <v>0.75</v>
      </c>
      <c r="H91" s="33">
        <f t="shared" si="1"/>
        <v>44.25</v>
      </c>
    </row>
    <row r="92" spans="1:8">
      <c r="A92" s="43">
        <v>10</v>
      </c>
      <c r="B92" s="57" t="s">
        <v>370</v>
      </c>
      <c r="C92" s="38" t="s">
        <v>371</v>
      </c>
      <c r="D92" s="38" t="s">
        <v>372</v>
      </c>
      <c r="E92" s="38" t="s">
        <v>59</v>
      </c>
      <c r="F92" s="33">
        <f>VLOOKUP(B92,[1]学生明细!$D$2:$H$1016,5,FALSE)</f>
        <v>23</v>
      </c>
      <c r="G92" s="34">
        <f>VLOOKUP(B92,[1]学生明细!$D$2:$I$1016,6,FALSE)</f>
        <v>1</v>
      </c>
      <c r="H92" s="33">
        <f t="shared" si="1"/>
        <v>23</v>
      </c>
    </row>
    <row r="93" spans="1:8">
      <c r="A93" s="43">
        <v>11</v>
      </c>
      <c r="B93" s="57" t="s">
        <v>373</v>
      </c>
      <c r="C93" s="38" t="s">
        <v>374</v>
      </c>
      <c r="D93" s="38" t="s">
        <v>375</v>
      </c>
      <c r="E93" s="38" t="s">
        <v>375</v>
      </c>
      <c r="F93" s="33">
        <f>VLOOKUP(B93,[1]学生明细!$D$2:$H$1016,5,FALSE)</f>
        <v>20</v>
      </c>
      <c r="G93" s="34">
        <f>VLOOKUP(B93,[1]学生明细!$D$2:$I$1016,6,FALSE)</f>
        <v>0.75</v>
      </c>
      <c r="H93" s="33">
        <f t="shared" si="1"/>
        <v>15</v>
      </c>
    </row>
    <row r="94" spans="1:8">
      <c r="A94" s="43">
        <v>12</v>
      </c>
      <c r="B94" s="57" t="s">
        <v>376</v>
      </c>
      <c r="C94" s="38" t="s">
        <v>377</v>
      </c>
      <c r="D94" s="38" t="s">
        <v>378</v>
      </c>
      <c r="E94" s="38" t="s">
        <v>379</v>
      </c>
      <c r="F94" s="33">
        <f>VLOOKUP(B94,[1]学生明细!$D$2:$H$1016,5,FALSE)</f>
        <v>45</v>
      </c>
      <c r="G94" s="34">
        <f>VLOOKUP(B94,[1]学生明细!$D$2:$I$1016,6,FALSE)</f>
        <v>0.75</v>
      </c>
      <c r="H94" s="33">
        <f t="shared" si="1"/>
        <v>33.75</v>
      </c>
    </row>
    <row r="95" spans="1:8">
      <c r="A95" s="43">
        <v>13</v>
      </c>
      <c r="C95" s="43" t="s">
        <v>17</v>
      </c>
      <c r="F95" s="33">
        <v>3.25</v>
      </c>
      <c r="G95" s="34">
        <v>1</v>
      </c>
      <c r="H95" s="33">
        <v>3.25</v>
      </c>
    </row>
    <row r="96" spans="1:8">
      <c r="H96" s="78">
        <f>SUM(H83:H95)</f>
        <v>483.40199999999999</v>
      </c>
    </row>
    <row r="98" spans="1:8">
      <c r="A98" s="22" t="s">
        <v>435</v>
      </c>
      <c r="B98" s="22"/>
      <c r="C98" s="22"/>
      <c r="D98" s="22"/>
      <c r="E98" s="22"/>
      <c r="F98" s="22"/>
      <c r="G98" s="65"/>
      <c r="H98" s="22"/>
    </row>
    <row r="99" spans="1:8" s="45" customFormat="1">
      <c r="A99" s="77" t="s">
        <v>1</v>
      </c>
      <c r="B99" s="53" t="s">
        <v>2</v>
      </c>
      <c r="C99" s="54" t="s">
        <v>3</v>
      </c>
      <c r="D99" s="54" t="s">
        <v>4</v>
      </c>
      <c r="E99" s="54" t="s">
        <v>5</v>
      </c>
      <c r="F99" s="55" t="s">
        <v>6</v>
      </c>
      <c r="G99" s="56" t="s">
        <v>7</v>
      </c>
      <c r="H99" s="55" t="s">
        <v>8</v>
      </c>
    </row>
    <row r="100" spans="1:8">
      <c r="A100" s="43">
        <v>1</v>
      </c>
      <c r="B100" s="57" t="s">
        <v>436</v>
      </c>
      <c r="C100" s="38" t="s">
        <v>437</v>
      </c>
      <c r="D100" s="38" t="s">
        <v>438</v>
      </c>
      <c r="E100" s="38" t="s">
        <v>39</v>
      </c>
      <c r="F100" s="33">
        <f>VLOOKUP(B100,[1]学生明细!$D$2:$H$1016,5,FALSE)</f>
        <v>85</v>
      </c>
      <c r="G100" s="34">
        <f>VLOOKUP(B100,[1]学生明细!$D$2:$I$1016,6,FALSE)</f>
        <v>0.75</v>
      </c>
      <c r="H100" s="33">
        <f t="shared" si="1"/>
        <v>63.75</v>
      </c>
    </row>
    <row r="101" spans="1:8">
      <c r="A101" s="43">
        <v>2</v>
      </c>
      <c r="B101" s="57" t="s">
        <v>439</v>
      </c>
      <c r="C101" s="38" t="s">
        <v>440</v>
      </c>
      <c r="D101" s="38" t="s">
        <v>441</v>
      </c>
      <c r="E101" s="38" t="s">
        <v>39</v>
      </c>
      <c r="F101" s="33">
        <f>VLOOKUP(B101,[1]学生明细!$D$2:$H$1016,5,FALSE)</f>
        <v>42</v>
      </c>
      <c r="G101" s="34">
        <f>VLOOKUP(B101,[1]学生明细!$D$2:$I$1016,6,FALSE)</f>
        <v>0.75</v>
      </c>
      <c r="H101" s="33">
        <f t="shared" si="1"/>
        <v>31.5</v>
      </c>
    </row>
    <row r="102" spans="1:8">
      <c r="A102" s="43">
        <v>3</v>
      </c>
      <c r="B102" s="57" t="s">
        <v>442</v>
      </c>
      <c r="C102" s="38" t="s">
        <v>443</v>
      </c>
      <c r="D102" s="38" t="s">
        <v>444</v>
      </c>
      <c r="E102" s="38" t="s">
        <v>39</v>
      </c>
      <c r="F102" s="33">
        <f>VLOOKUP(B102,[1]学生明细!$D$2:$H$1016,5,FALSE)</f>
        <v>91</v>
      </c>
      <c r="G102" s="34">
        <f>VLOOKUP(B102,[1]学生明细!$D$2:$I$1016,6,FALSE)</f>
        <v>0.75</v>
      </c>
      <c r="H102" s="33">
        <f t="shared" si="1"/>
        <v>68.25</v>
      </c>
    </row>
    <row r="103" spans="1:8">
      <c r="A103" s="43">
        <v>4</v>
      </c>
      <c r="B103" s="57" t="s">
        <v>445</v>
      </c>
      <c r="C103" s="38" t="s">
        <v>446</v>
      </c>
      <c r="D103" s="38" t="s">
        <v>447</v>
      </c>
      <c r="E103" s="38" t="s">
        <v>197</v>
      </c>
      <c r="F103" s="33">
        <f>VLOOKUP(B103,[1]学生明细!$D$2:$H$1016,5,FALSE)</f>
        <v>55</v>
      </c>
      <c r="G103" s="34">
        <f>VLOOKUP(B103,[1]学生明细!$D$2:$I$1016,6,FALSE)</f>
        <v>0.75</v>
      </c>
      <c r="H103" s="33">
        <f t="shared" si="1"/>
        <v>41.25</v>
      </c>
    </row>
    <row r="104" spans="1:8">
      <c r="A104" s="43">
        <v>5</v>
      </c>
      <c r="B104" s="57" t="s">
        <v>448</v>
      </c>
      <c r="C104" s="38" t="s">
        <v>449</v>
      </c>
      <c r="D104" s="38" t="s">
        <v>450</v>
      </c>
      <c r="E104" s="38" t="s">
        <v>39</v>
      </c>
      <c r="F104" s="33">
        <f>VLOOKUP(B104,[1]学生明细!$D$2:$H$1016,5,FALSE)</f>
        <v>76</v>
      </c>
      <c r="G104" s="34">
        <f>VLOOKUP(B104,[1]学生明细!$D$2:$I$1016,6,FALSE)</f>
        <v>0.75</v>
      </c>
      <c r="H104" s="33">
        <f t="shared" si="1"/>
        <v>57</v>
      </c>
    </row>
    <row r="105" spans="1:8">
      <c r="A105" s="43">
        <v>6</v>
      </c>
      <c r="B105" s="57" t="s">
        <v>370</v>
      </c>
      <c r="C105" s="38" t="s">
        <v>371</v>
      </c>
      <c r="D105" s="38" t="s">
        <v>372</v>
      </c>
      <c r="E105" s="38" t="s">
        <v>59</v>
      </c>
      <c r="F105" s="33">
        <f>VLOOKUP(B105,[1]学生明细!$D$2:$H$1016,5,FALSE)</f>
        <v>23</v>
      </c>
      <c r="G105" s="34">
        <f>VLOOKUP(B105,[1]学生明细!$D$2:$I$1016,6,FALSE)</f>
        <v>1</v>
      </c>
      <c r="H105" s="33">
        <f t="shared" si="1"/>
        <v>23</v>
      </c>
    </row>
    <row r="106" spans="1:8">
      <c r="A106" s="43">
        <v>7</v>
      </c>
      <c r="B106" s="57" t="s">
        <v>373</v>
      </c>
      <c r="C106" s="38" t="s">
        <v>374</v>
      </c>
      <c r="D106" s="38" t="s">
        <v>375</v>
      </c>
      <c r="E106" s="38" t="s">
        <v>375</v>
      </c>
      <c r="F106" s="33">
        <f>VLOOKUP(B106,[1]学生明细!$D$2:$H$1016,5,FALSE)</f>
        <v>20</v>
      </c>
      <c r="G106" s="34">
        <f>VLOOKUP(B106,[1]学生明细!$D$2:$I$1016,6,FALSE)</f>
        <v>0.75</v>
      </c>
      <c r="H106" s="33">
        <f t="shared" si="1"/>
        <v>15</v>
      </c>
    </row>
    <row r="107" spans="1:8">
      <c r="A107" s="43">
        <v>8</v>
      </c>
      <c r="B107" s="57" t="s">
        <v>376</v>
      </c>
      <c r="C107" s="38" t="s">
        <v>377</v>
      </c>
      <c r="D107" s="38" t="s">
        <v>378</v>
      </c>
      <c r="E107" s="38" t="s">
        <v>379</v>
      </c>
      <c r="F107" s="33">
        <f>VLOOKUP(B107,[1]学生明细!$D$2:$H$1016,5,FALSE)</f>
        <v>45</v>
      </c>
      <c r="G107" s="34">
        <f>VLOOKUP(B107,[1]学生明细!$D$2:$I$1016,6,FALSE)</f>
        <v>0.75</v>
      </c>
      <c r="H107" s="33">
        <f t="shared" si="1"/>
        <v>33.75</v>
      </c>
    </row>
    <row r="108" spans="1:8">
      <c r="A108" s="43">
        <v>9</v>
      </c>
      <c r="C108" s="43" t="s">
        <v>17</v>
      </c>
      <c r="F108" s="33">
        <v>3.25</v>
      </c>
      <c r="G108" s="34">
        <v>1</v>
      </c>
      <c r="H108" s="33">
        <v>3.25</v>
      </c>
    </row>
    <row r="109" spans="1:8">
      <c r="H109" s="78">
        <f>SUM(H100:H108)</f>
        <v>336.75</v>
      </c>
    </row>
    <row r="111" spans="1:8">
      <c r="A111" s="22" t="s">
        <v>451</v>
      </c>
      <c r="B111" s="22"/>
      <c r="C111" s="22"/>
      <c r="D111" s="22"/>
      <c r="E111" s="22"/>
      <c r="F111" s="22"/>
      <c r="G111" s="65"/>
      <c r="H111" s="22"/>
    </row>
    <row r="112" spans="1:8" s="45" customFormat="1">
      <c r="A112" s="77" t="s">
        <v>1</v>
      </c>
      <c r="B112" s="53" t="s">
        <v>2</v>
      </c>
      <c r="C112" s="54" t="s">
        <v>3</v>
      </c>
      <c r="D112" s="54" t="s">
        <v>4</v>
      </c>
      <c r="E112" s="54" t="s">
        <v>5</v>
      </c>
      <c r="F112" s="55" t="s">
        <v>6</v>
      </c>
      <c r="G112" s="56" t="s">
        <v>7</v>
      </c>
      <c r="H112" s="55" t="s">
        <v>8</v>
      </c>
    </row>
    <row r="113" spans="1:8">
      <c r="A113" s="43">
        <v>1</v>
      </c>
      <c r="B113" s="57" t="s">
        <v>436</v>
      </c>
      <c r="C113" s="38" t="s">
        <v>437</v>
      </c>
      <c r="D113" s="38" t="s">
        <v>438</v>
      </c>
      <c r="E113" s="38" t="s">
        <v>39</v>
      </c>
      <c r="F113" s="33">
        <f>VLOOKUP(B113,[1]学生明细!$D$2:$H$1016,5,FALSE)</f>
        <v>85</v>
      </c>
      <c r="G113" s="34">
        <f>VLOOKUP(B113,[1]学生明细!$D$2:$I$1016,6,FALSE)</f>
        <v>0.75</v>
      </c>
      <c r="H113" s="33">
        <f t="shared" si="1"/>
        <v>63.75</v>
      </c>
    </row>
    <row r="114" spans="1:8">
      <c r="A114" s="43">
        <v>2</v>
      </c>
      <c r="B114" s="57" t="s">
        <v>439</v>
      </c>
      <c r="C114" s="38" t="s">
        <v>440</v>
      </c>
      <c r="D114" s="38" t="s">
        <v>441</v>
      </c>
      <c r="E114" s="38" t="s">
        <v>39</v>
      </c>
      <c r="F114" s="33">
        <f>VLOOKUP(B114,[1]学生明细!$D$2:$H$1016,5,FALSE)</f>
        <v>42</v>
      </c>
      <c r="G114" s="34">
        <f>VLOOKUP(B114,[1]学生明细!$D$2:$I$1016,6,FALSE)</f>
        <v>0.75</v>
      </c>
      <c r="H114" s="33">
        <f t="shared" si="1"/>
        <v>31.5</v>
      </c>
    </row>
    <row r="115" spans="1:8">
      <c r="A115" s="43">
        <v>3</v>
      </c>
      <c r="B115" s="57" t="s">
        <v>452</v>
      </c>
      <c r="C115" s="38" t="s">
        <v>453</v>
      </c>
      <c r="D115" s="38" t="s">
        <v>454</v>
      </c>
      <c r="E115" s="38" t="s">
        <v>156</v>
      </c>
      <c r="F115" s="33">
        <f>VLOOKUP(B115,[1]学生明细!$D$2:$H$1016,5,FALSE)</f>
        <v>49</v>
      </c>
      <c r="G115" s="34">
        <f>VLOOKUP(B115,[1]学生明细!$D$2:$I$1016,6,FALSE)</f>
        <v>0.75</v>
      </c>
      <c r="H115" s="33">
        <f t="shared" si="1"/>
        <v>36.75</v>
      </c>
    </row>
    <row r="116" spans="1:8">
      <c r="A116" s="43">
        <v>4</v>
      </c>
      <c r="B116" s="57" t="s">
        <v>448</v>
      </c>
      <c r="C116" s="38" t="s">
        <v>449</v>
      </c>
      <c r="D116" s="38" t="s">
        <v>450</v>
      </c>
      <c r="E116" s="38" t="s">
        <v>39</v>
      </c>
      <c r="F116" s="33">
        <f>VLOOKUP(B116,[1]学生明细!$D$2:$H$1016,5,FALSE)</f>
        <v>76</v>
      </c>
      <c r="G116" s="34">
        <f>VLOOKUP(B116,[1]学生明细!$D$2:$I$1016,6,FALSE)</f>
        <v>0.75</v>
      </c>
      <c r="H116" s="33">
        <f t="shared" si="1"/>
        <v>57</v>
      </c>
    </row>
    <row r="117" spans="1:8">
      <c r="A117" s="43">
        <v>5</v>
      </c>
      <c r="B117" s="57" t="s">
        <v>442</v>
      </c>
      <c r="C117" s="38" t="s">
        <v>443</v>
      </c>
      <c r="D117" s="38" t="s">
        <v>444</v>
      </c>
      <c r="E117" s="38" t="s">
        <v>39</v>
      </c>
      <c r="F117" s="33">
        <f>VLOOKUP(B117,[1]学生明细!$D$2:$H$1016,5,FALSE)</f>
        <v>91</v>
      </c>
      <c r="G117" s="34">
        <f>VLOOKUP(B117,[1]学生明细!$D$2:$I$1016,6,FALSE)</f>
        <v>0.75</v>
      </c>
      <c r="H117" s="33">
        <f t="shared" si="1"/>
        <v>68.25</v>
      </c>
    </row>
    <row r="118" spans="1:8">
      <c r="A118" s="43">
        <v>6</v>
      </c>
      <c r="B118" s="57" t="s">
        <v>445</v>
      </c>
      <c r="C118" s="38" t="s">
        <v>446</v>
      </c>
      <c r="D118" s="38" t="s">
        <v>447</v>
      </c>
      <c r="E118" s="38" t="s">
        <v>197</v>
      </c>
      <c r="F118" s="33">
        <f>VLOOKUP(B118,[1]学生明细!$D$2:$H$1016,5,FALSE)</f>
        <v>55</v>
      </c>
      <c r="G118" s="34">
        <f>VLOOKUP(B118,[1]学生明细!$D$2:$I$1016,6,FALSE)</f>
        <v>0.75</v>
      </c>
      <c r="H118" s="33">
        <f t="shared" si="1"/>
        <v>41.25</v>
      </c>
    </row>
    <row r="119" spans="1:8">
      <c r="A119" s="43">
        <v>7</v>
      </c>
      <c r="B119" s="57" t="s">
        <v>370</v>
      </c>
      <c r="C119" s="38" t="s">
        <v>371</v>
      </c>
      <c r="D119" s="38" t="s">
        <v>372</v>
      </c>
      <c r="E119" s="38" t="s">
        <v>59</v>
      </c>
      <c r="F119" s="33">
        <f>VLOOKUP(B119,[1]学生明细!$D$2:$H$1016,5,FALSE)</f>
        <v>23</v>
      </c>
      <c r="G119" s="34">
        <f>VLOOKUP(B119,[1]学生明细!$D$2:$I$1016,6,FALSE)</f>
        <v>1</v>
      </c>
      <c r="H119" s="33">
        <f t="shared" si="1"/>
        <v>23</v>
      </c>
    </row>
    <row r="120" spans="1:8">
      <c r="A120" s="43">
        <v>8</v>
      </c>
      <c r="B120" s="57" t="s">
        <v>373</v>
      </c>
      <c r="C120" s="38" t="s">
        <v>374</v>
      </c>
      <c r="D120" s="38" t="s">
        <v>375</v>
      </c>
      <c r="E120" s="38" t="s">
        <v>375</v>
      </c>
      <c r="F120" s="33">
        <f>VLOOKUP(B120,[1]学生明细!$D$2:$H$1016,5,FALSE)</f>
        <v>20</v>
      </c>
      <c r="G120" s="34">
        <f>VLOOKUP(B120,[1]学生明细!$D$2:$I$1016,6,FALSE)</f>
        <v>0.75</v>
      </c>
      <c r="H120" s="33">
        <f t="shared" si="1"/>
        <v>15</v>
      </c>
    </row>
    <row r="121" spans="1:8">
      <c r="A121" s="43">
        <v>9</v>
      </c>
      <c r="B121" s="57" t="s">
        <v>376</v>
      </c>
      <c r="C121" s="38" t="s">
        <v>377</v>
      </c>
      <c r="D121" s="38" t="s">
        <v>378</v>
      </c>
      <c r="E121" s="38" t="s">
        <v>379</v>
      </c>
      <c r="F121" s="33">
        <f>VLOOKUP(B121,[1]学生明细!$D$2:$H$1016,5,FALSE)</f>
        <v>45</v>
      </c>
      <c r="G121" s="34">
        <f>VLOOKUP(B121,[1]学生明细!$D$2:$I$1016,6,FALSE)</f>
        <v>0.75</v>
      </c>
      <c r="H121" s="33">
        <f t="shared" si="1"/>
        <v>33.75</v>
      </c>
    </row>
    <row r="122" spans="1:8">
      <c r="A122" s="43">
        <v>10</v>
      </c>
      <c r="C122" s="43" t="s">
        <v>17</v>
      </c>
      <c r="F122" s="33">
        <v>3.25</v>
      </c>
      <c r="G122" s="34">
        <v>1</v>
      </c>
      <c r="H122" s="33">
        <v>3.25</v>
      </c>
    </row>
    <row r="123" spans="1:8">
      <c r="H123" s="78">
        <f>SUM(H113:H122)</f>
        <v>373.5</v>
      </c>
    </row>
    <row r="125" spans="1:8">
      <c r="A125" s="22" t="s">
        <v>455</v>
      </c>
      <c r="B125" s="22"/>
      <c r="C125" s="22"/>
      <c r="D125" s="22"/>
      <c r="E125" s="22"/>
      <c r="F125" s="22"/>
      <c r="G125" s="65"/>
      <c r="H125" s="22"/>
    </row>
    <row r="126" spans="1:8" s="45" customFormat="1">
      <c r="A126" s="77" t="s">
        <v>1</v>
      </c>
      <c r="B126" s="53" t="s">
        <v>2</v>
      </c>
      <c r="C126" s="54" t="s">
        <v>3</v>
      </c>
      <c r="D126" s="54" t="s">
        <v>4</v>
      </c>
      <c r="E126" s="54" t="s">
        <v>5</v>
      </c>
      <c r="F126" s="55" t="s">
        <v>6</v>
      </c>
      <c r="G126" s="56" t="s">
        <v>7</v>
      </c>
      <c r="H126" s="55" t="s">
        <v>8</v>
      </c>
    </row>
    <row r="127" spans="1:8">
      <c r="A127" s="43">
        <v>1</v>
      </c>
      <c r="B127" s="57" t="s">
        <v>456</v>
      </c>
      <c r="C127" s="38" t="s">
        <v>457</v>
      </c>
      <c r="D127" s="38" t="s">
        <v>458</v>
      </c>
      <c r="E127" s="38" t="s">
        <v>174</v>
      </c>
      <c r="F127" s="33">
        <f>VLOOKUP(B127,[1]学生明细!$D$2:$H$1016,5,FALSE)</f>
        <v>88</v>
      </c>
      <c r="G127" s="34">
        <f>VLOOKUP(B127,[1]学生明细!$D$2:$I$1016,6,FALSE)</f>
        <v>0.75</v>
      </c>
      <c r="H127" s="33">
        <f t="shared" si="1"/>
        <v>66</v>
      </c>
    </row>
    <row r="128" spans="1:8">
      <c r="A128" s="43">
        <v>2</v>
      </c>
      <c r="B128" s="57" t="s">
        <v>459</v>
      </c>
      <c r="C128" s="38" t="s">
        <v>460</v>
      </c>
      <c r="D128" s="38" t="s">
        <v>461</v>
      </c>
      <c r="E128" s="38" t="s">
        <v>174</v>
      </c>
      <c r="F128" s="33">
        <f>VLOOKUP(B128,[1]学生明细!$D$2:$H$1016,5,FALSE)</f>
        <v>39.799999999999997</v>
      </c>
      <c r="G128" s="34">
        <f>VLOOKUP(B128,[1]学生明细!$D$2:$I$1016,6,FALSE)</f>
        <v>0.75</v>
      </c>
      <c r="H128" s="33">
        <f t="shared" si="1"/>
        <v>29.849999999999998</v>
      </c>
    </row>
    <row r="129" spans="1:8">
      <c r="A129" s="43">
        <v>3</v>
      </c>
      <c r="B129" s="57" t="s">
        <v>462</v>
      </c>
      <c r="C129" s="38" t="s">
        <v>463</v>
      </c>
      <c r="D129" s="38" t="s">
        <v>464</v>
      </c>
      <c r="E129" s="38" t="s">
        <v>59</v>
      </c>
      <c r="F129" s="33">
        <f>VLOOKUP(B129,[1]学生明细!$D$2:$H$1016,5,FALSE)</f>
        <v>52</v>
      </c>
      <c r="G129" s="34">
        <f>VLOOKUP(B129,[1]学生明细!$D$2:$I$1016,6,FALSE)</f>
        <v>0.78</v>
      </c>
      <c r="H129" s="33">
        <f t="shared" si="1"/>
        <v>40.56</v>
      </c>
    </row>
    <row r="130" spans="1:8">
      <c r="A130" s="43">
        <v>4</v>
      </c>
      <c r="B130" s="57" t="s">
        <v>465</v>
      </c>
      <c r="C130" s="38" t="s">
        <v>466</v>
      </c>
      <c r="D130" s="38" t="s">
        <v>467</v>
      </c>
      <c r="E130" s="38" t="s">
        <v>59</v>
      </c>
      <c r="F130" s="33">
        <f>VLOOKUP(B130,[1]学生明细!$D$2:$H$1016,5,FALSE)</f>
        <v>32</v>
      </c>
      <c r="G130" s="34">
        <f>VLOOKUP(B130,[1]学生明细!$D$2:$I$1016,6,FALSE)</f>
        <v>0.78</v>
      </c>
      <c r="H130" s="33">
        <f t="shared" si="1"/>
        <v>24.96</v>
      </c>
    </row>
    <row r="131" spans="1:8">
      <c r="A131" s="43">
        <v>5</v>
      </c>
      <c r="B131" s="57" t="s">
        <v>468</v>
      </c>
      <c r="C131" s="38" t="s">
        <v>469</v>
      </c>
      <c r="D131" s="38" t="s">
        <v>470</v>
      </c>
      <c r="E131" s="38" t="s">
        <v>174</v>
      </c>
      <c r="F131" s="33">
        <f>VLOOKUP(B131,[1]学生明细!$D$2:$H$1016,5,FALSE)</f>
        <v>79</v>
      </c>
      <c r="G131" s="34">
        <f>VLOOKUP(B131,[1]学生明细!$D$2:$I$1016,6,FALSE)</f>
        <v>0.75</v>
      </c>
      <c r="H131" s="33">
        <f t="shared" si="1"/>
        <v>59.25</v>
      </c>
    </row>
    <row r="132" spans="1:8">
      <c r="A132" s="43">
        <v>6</v>
      </c>
      <c r="B132" s="57" t="s">
        <v>471</v>
      </c>
      <c r="C132" s="38" t="s">
        <v>472</v>
      </c>
      <c r="D132" s="38" t="s">
        <v>473</v>
      </c>
      <c r="E132" s="38" t="s">
        <v>474</v>
      </c>
      <c r="F132" s="33">
        <f>VLOOKUP(B132,[1]学生明细!$D$2:$H$1016,5,FALSE)</f>
        <v>33</v>
      </c>
      <c r="G132" s="34">
        <f>VLOOKUP(B132,[1]学生明细!$D$2:$I$1016,6,FALSE)</f>
        <v>0.75</v>
      </c>
      <c r="H132" s="33">
        <f t="shared" ref="H132:H195" si="2">F132*G132</f>
        <v>24.75</v>
      </c>
    </row>
    <row r="133" spans="1:8">
      <c r="A133" s="43">
        <v>7</v>
      </c>
      <c r="B133" s="57" t="s">
        <v>370</v>
      </c>
      <c r="C133" s="38" t="s">
        <v>371</v>
      </c>
      <c r="D133" s="38" t="s">
        <v>372</v>
      </c>
      <c r="E133" s="38" t="s">
        <v>59</v>
      </c>
      <c r="F133" s="33">
        <f>VLOOKUP(B133,[1]学生明细!$D$2:$H$1016,5,FALSE)</f>
        <v>23</v>
      </c>
      <c r="G133" s="34">
        <f>VLOOKUP(B133,[1]学生明细!$D$2:$I$1016,6,FALSE)</f>
        <v>1</v>
      </c>
      <c r="H133" s="33">
        <f t="shared" si="2"/>
        <v>23</v>
      </c>
    </row>
    <row r="134" spans="1:8">
      <c r="A134" s="43">
        <v>8</v>
      </c>
      <c r="B134" s="57" t="s">
        <v>373</v>
      </c>
      <c r="C134" s="38" t="s">
        <v>374</v>
      </c>
      <c r="D134" s="38" t="s">
        <v>375</v>
      </c>
      <c r="E134" s="38" t="s">
        <v>375</v>
      </c>
      <c r="F134" s="33">
        <f>VLOOKUP(B134,[1]学生明细!$D$2:$H$1016,5,FALSE)</f>
        <v>20</v>
      </c>
      <c r="G134" s="34">
        <f>VLOOKUP(B134,[1]学生明细!$D$2:$I$1016,6,FALSE)</f>
        <v>0.75</v>
      </c>
      <c r="H134" s="33">
        <f t="shared" si="2"/>
        <v>15</v>
      </c>
    </row>
    <row r="135" spans="1:8">
      <c r="A135" s="43">
        <v>9</v>
      </c>
      <c r="B135" s="57" t="s">
        <v>376</v>
      </c>
      <c r="C135" s="38" t="s">
        <v>377</v>
      </c>
      <c r="D135" s="38" t="s">
        <v>378</v>
      </c>
      <c r="E135" s="38" t="s">
        <v>379</v>
      </c>
      <c r="F135" s="33">
        <f>VLOOKUP(B135,[1]学生明细!$D$2:$H$1016,5,FALSE)</f>
        <v>45</v>
      </c>
      <c r="G135" s="34">
        <f>VLOOKUP(B135,[1]学生明细!$D$2:$I$1016,6,FALSE)</f>
        <v>0.75</v>
      </c>
      <c r="H135" s="33">
        <f t="shared" si="2"/>
        <v>33.75</v>
      </c>
    </row>
    <row r="136" spans="1:8">
      <c r="A136" s="43">
        <v>10</v>
      </c>
      <c r="C136" s="43" t="s">
        <v>17</v>
      </c>
      <c r="F136" s="33">
        <v>3.25</v>
      </c>
      <c r="G136" s="34">
        <v>1</v>
      </c>
      <c r="H136" s="33">
        <v>3.25</v>
      </c>
    </row>
    <row r="137" spans="1:8">
      <c r="H137" s="78">
        <f>SUM(H127:H136)</f>
        <v>320.37</v>
      </c>
    </row>
    <row r="139" spans="1:8" s="66" customFormat="1">
      <c r="A139" s="22" t="s">
        <v>475</v>
      </c>
      <c r="B139" s="22"/>
      <c r="C139" s="22"/>
      <c r="D139" s="22"/>
      <c r="E139" s="22"/>
      <c r="F139" s="22"/>
      <c r="G139" s="65"/>
      <c r="H139" s="22"/>
    </row>
    <row r="140" spans="1:8" s="45" customFormat="1">
      <c r="A140" s="77" t="s">
        <v>1</v>
      </c>
      <c r="B140" s="53" t="s">
        <v>2</v>
      </c>
      <c r="C140" s="54" t="s">
        <v>3</v>
      </c>
      <c r="D140" s="54" t="s">
        <v>4</v>
      </c>
      <c r="E140" s="54" t="s">
        <v>5</v>
      </c>
      <c r="F140" s="55" t="s">
        <v>6</v>
      </c>
      <c r="G140" s="56" t="s">
        <v>7</v>
      </c>
      <c r="H140" s="55" t="s">
        <v>8</v>
      </c>
    </row>
    <row r="141" spans="1:8">
      <c r="A141" s="43">
        <v>1</v>
      </c>
      <c r="B141" s="57" t="s">
        <v>456</v>
      </c>
      <c r="C141" s="38" t="s">
        <v>457</v>
      </c>
      <c r="D141" s="38" t="s">
        <v>458</v>
      </c>
      <c r="E141" s="38" t="s">
        <v>174</v>
      </c>
      <c r="F141" s="33">
        <f>VLOOKUP(B141,[1]学生明细!$D$2:$H$1016,5,FALSE)</f>
        <v>88</v>
      </c>
      <c r="G141" s="34">
        <f>VLOOKUP(B141,[1]学生明细!$D$2:$I$1016,6,FALSE)</f>
        <v>0.75</v>
      </c>
      <c r="H141" s="33">
        <f t="shared" si="2"/>
        <v>66</v>
      </c>
    </row>
    <row r="142" spans="1:8">
      <c r="A142" s="43">
        <v>2</v>
      </c>
      <c r="B142" s="57" t="s">
        <v>459</v>
      </c>
      <c r="C142" s="38" t="s">
        <v>460</v>
      </c>
      <c r="D142" s="38" t="s">
        <v>461</v>
      </c>
      <c r="E142" s="38" t="s">
        <v>174</v>
      </c>
      <c r="F142" s="33">
        <f>VLOOKUP(B142,[1]学生明细!$D$2:$H$1016,5,FALSE)</f>
        <v>39.799999999999997</v>
      </c>
      <c r="G142" s="34">
        <f>VLOOKUP(B142,[1]学生明细!$D$2:$I$1016,6,FALSE)</f>
        <v>0.75</v>
      </c>
      <c r="H142" s="33">
        <f t="shared" si="2"/>
        <v>29.849999999999998</v>
      </c>
    </row>
    <row r="143" spans="1:8">
      <c r="A143" s="43">
        <v>3</v>
      </c>
      <c r="B143" s="57" t="s">
        <v>462</v>
      </c>
      <c r="C143" s="38" t="s">
        <v>463</v>
      </c>
      <c r="D143" s="38" t="s">
        <v>464</v>
      </c>
      <c r="E143" s="38" t="s">
        <v>59</v>
      </c>
      <c r="F143" s="33">
        <f>VLOOKUP(B143,[1]学生明细!$D$2:$H$1016,5,FALSE)</f>
        <v>52</v>
      </c>
      <c r="G143" s="34">
        <f>VLOOKUP(B143,[1]学生明细!$D$2:$I$1016,6,FALSE)</f>
        <v>0.78</v>
      </c>
      <c r="H143" s="33">
        <f t="shared" si="2"/>
        <v>40.56</v>
      </c>
    </row>
    <row r="144" spans="1:8">
      <c r="A144" s="43">
        <v>4</v>
      </c>
      <c r="B144" s="57" t="s">
        <v>465</v>
      </c>
      <c r="C144" s="38" t="s">
        <v>466</v>
      </c>
      <c r="D144" s="38" t="s">
        <v>467</v>
      </c>
      <c r="E144" s="38" t="s">
        <v>59</v>
      </c>
      <c r="F144" s="33">
        <f>VLOOKUP(B144,[1]学生明细!$D$2:$H$1016,5,FALSE)</f>
        <v>32</v>
      </c>
      <c r="G144" s="34">
        <f>VLOOKUP(B144,[1]学生明细!$D$2:$I$1016,6,FALSE)</f>
        <v>0.78</v>
      </c>
      <c r="H144" s="33">
        <f t="shared" si="2"/>
        <v>24.96</v>
      </c>
    </row>
    <row r="145" spans="1:8">
      <c r="A145" s="43">
        <v>5</v>
      </c>
      <c r="B145" s="57" t="s">
        <v>468</v>
      </c>
      <c r="C145" s="38" t="s">
        <v>469</v>
      </c>
      <c r="D145" s="38" t="s">
        <v>470</v>
      </c>
      <c r="E145" s="38" t="s">
        <v>174</v>
      </c>
      <c r="F145" s="33">
        <f>VLOOKUP(B145,[1]学生明细!$D$2:$H$1016,5,FALSE)</f>
        <v>79</v>
      </c>
      <c r="G145" s="34">
        <f>VLOOKUP(B145,[1]学生明细!$D$2:$I$1016,6,FALSE)</f>
        <v>0.75</v>
      </c>
      <c r="H145" s="33">
        <f t="shared" si="2"/>
        <v>59.25</v>
      </c>
    </row>
    <row r="146" spans="1:8">
      <c r="A146" s="43">
        <v>6</v>
      </c>
      <c r="B146" s="57" t="s">
        <v>471</v>
      </c>
      <c r="C146" s="38" t="s">
        <v>472</v>
      </c>
      <c r="D146" s="38" t="s">
        <v>473</v>
      </c>
      <c r="E146" s="38" t="s">
        <v>474</v>
      </c>
      <c r="F146" s="33">
        <f>VLOOKUP(B146,[1]学生明细!$D$2:$H$1016,5,FALSE)</f>
        <v>33</v>
      </c>
      <c r="G146" s="34">
        <f>VLOOKUP(B146,[1]学生明细!$D$2:$I$1016,6,FALSE)</f>
        <v>0.75</v>
      </c>
      <c r="H146" s="33">
        <f t="shared" si="2"/>
        <v>24.75</v>
      </c>
    </row>
    <row r="147" spans="1:8">
      <c r="A147" s="43">
        <v>7</v>
      </c>
      <c r="B147" s="57" t="s">
        <v>370</v>
      </c>
      <c r="C147" s="38" t="s">
        <v>371</v>
      </c>
      <c r="D147" s="38" t="s">
        <v>372</v>
      </c>
      <c r="E147" s="38" t="s">
        <v>59</v>
      </c>
      <c r="F147" s="33">
        <f>VLOOKUP(B147,[1]学生明细!$D$2:$H$1016,5,FALSE)</f>
        <v>23</v>
      </c>
      <c r="G147" s="34">
        <f>VLOOKUP(B147,[1]学生明细!$D$2:$I$1016,6,FALSE)</f>
        <v>1</v>
      </c>
      <c r="H147" s="33">
        <f t="shared" si="2"/>
        <v>23</v>
      </c>
    </row>
    <row r="148" spans="1:8">
      <c r="A148" s="43">
        <v>8</v>
      </c>
      <c r="B148" s="57" t="s">
        <v>373</v>
      </c>
      <c r="C148" s="38" t="s">
        <v>374</v>
      </c>
      <c r="D148" s="38" t="s">
        <v>375</v>
      </c>
      <c r="E148" s="38" t="s">
        <v>375</v>
      </c>
      <c r="F148" s="33">
        <f>VLOOKUP(B148,[1]学生明细!$D$2:$H$1016,5,FALSE)</f>
        <v>20</v>
      </c>
      <c r="G148" s="34">
        <f>VLOOKUP(B148,[1]学生明细!$D$2:$I$1016,6,FALSE)</f>
        <v>0.75</v>
      </c>
      <c r="H148" s="33">
        <f t="shared" si="2"/>
        <v>15</v>
      </c>
    </row>
    <row r="149" spans="1:8">
      <c r="A149" s="43">
        <v>9</v>
      </c>
      <c r="B149" s="57" t="s">
        <v>376</v>
      </c>
      <c r="C149" s="38" t="s">
        <v>377</v>
      </c>
      <c r="D149" s="38" t="s">
        <v>378</v>
      </c>
      <c r="E149" s="38" t="s">
        <v>379</v>
      </c>
      <c r="F149" s="33">
        <f>VLOOKUP(B149,[1]学生明细!$D$2:$H$1016,5,FALSE)</f>
        <v>45</v>
      </c>
      <c r="G149" s="34">
        <f>VLOOKUP(B149,[1]学生明细!$D$2:$I$1016,6,FALSE)</f>
        <v>0.75</v>
      </c>
      <c r="H149" s="33">
        <f t="shared" si="2"/>
        <v>33.75</v>
      </c>
    </row>
    <row r="150" spans="1:8">
      <c r="A150" s="43">
        <v>10</v>
      </c>
      <c r="C150" s="43" t="s">
        <v>17</v>
      </c>
      <c r="F150" s="33">
        <v>3.25</v>
      </c>
      <c r="G150" s="34">
        <v>1</v>
      </c>
      <c r="H150" s="33">
        <v>3.25</v>
      </c>
    </row>
    <row r="151" spans="1:8">
      <c r="H151" s="78">
        <f>SUM(H141:H150)</f>
        <v>320.37</v>
      </c>
    </row>
    <row r="153" spans="1:8" s="66" customFormat="1">
      <c r="A153" s="22" t="s">
        <v>476</v>
      </c>
      <c r="B153" s="22"/>
      <c r="C153" s="22"/>
      <c r="D153" s="22"/>
      <c r="E153" s="22"/>
      <c r="F153" s="22"/>
      <c r="G153" s="65"/>
      <c r="H153" s="22"/>
    </row>
    <row r="154" spans="1:8" s="45" customFormat="1">
      <c r="A154" s="52" t="s">
        <v>1</v>
      </c>
      <c r="B154" s="80" t="s">
        <v>2</v>
      </c>
      <c r="C154" s="25" t="s">
        <v>3</v>
      </c>
      <c r="D154" s="25" t="s">
        <v>4</v>
      </c>
      <c r="E154" s="25" t="s">
        <v>5</v>
      </c>
      <c r="F154" s="26" t="s">
        <v>6</v>
      </c>
      <c r="G154" s="27" t="s">
        <v>7</v>
      </c>
      <c r="H154" s="26" t="s">
        <v>8</v>
      </c>
    </row>
    <row r="155" spans="1:8">
      <c r="A155" s="43">
        <v>1</v>
      </c>
      <c r="B155" s="57" t="s">
        <v>477</v>
      </c>
      <c r="C155" s="38" t="s">
        <v>478</v>
      </c>
      <c r="D155" s="38" t="s">
        <v>479</v>
      </c>
      <c r="E155" s="38" t="s">
        <v>59</v>
      </c>
      <c r="F155" s="33">
        <f>VLOOKUP(B155,[1]学生明细!$D$2:$H$1016,5,FALSE)</f>
        <v>45</v>
      </c>
      <c r="G155" s="34">
        <f>VLOOKUP(B155,[1]学生明细!$D$2:$I$1016,6,FALSE)</f>
        <v>0.78</v>
      </c>
      <c r="H155" s="33">
        <f t="shared" si="2"/>
        <v>35.1</v>
      </c>
    </row>
    <row r="156" spans="1:8">
      <c r="A156" s="43">
        <v>2</v>
      </c>
      <c r="B156" s="35" t="s">
        <v>480</v>
      </c>
      <c r="C156" s="38" t="s">
        <v>481</v>
      </c>
      <c r="D156" s="38" t="s">
        <v>482</v>
      </c>
      <c r="E156" s="38" t="s">
        <v>59</v>
      </c>
      <c r="F156" s="33">
        <f>VLOOKUP(B156,[1]学生明细!$D$2:$H$1016,5,FALSE)</f>
        <v>61</v>
      </c>
      <c r="G156" s="34">
        <f>VLOOKUP(B156,[1]学生明细!$D$2:$I$1016,6,FALSE)</f>
        <v>0.78</v>
      </c>
      <c r="H156" s="33">
        <f t="shared" si="2"/>
        <v>47.58</v>
      </c>
    </row>
    <row r="157" spans="1:8">
      <c r="A157" s="43">
        <v>3</v>
      </c>
      <c r="B157" s="57" t="s">
        <v>483</v>
      </c>
      <c r="C157" s="38" t="s">
        <v>484</v>
      </c>
      <c r="D157" s="38" t="s">
        <v>485</v>
      </c>
      <c r="E157" s="38" t="s">
        <v>59</v>
      </c>
      <c r="F157" s="33">
        <f>VLOOKUP(B157,[1]学生明细!$D$2:$H$1016,5,FALSE)</f>
        <v>54.4</v>
      </c>
      <c r="G157" s="34">
        <f>VLOOKUP(B157,[1]学生明细!$D$2:$I$1016,6,FALSE)</f>
        <v>0.78</v>
      </c>
      <c r="H157" s="33">
        <f t="shared" si="2"/>
        <v>42.432000000000002</v>
      </c>
    </row>
    <row r="158" spans="1:8">
      <c r="A158" s="43">
        <v>4</v>
      </c>
      <c r="B158" s="57" t="s">
        <v>342</v>
      </c>
      <c r="C158" s="38" t="s">
        <v>343</v>
      </c>
      <c r="D158" s="38" t="s">
        <v>344</v>
      </c>
      <c r="E158" s="38" t="s">
        <v>197</v>
      </c>
      <c r="F158" s="33">
        <f>VLOOKUP(B158,[1]学生明细!$D$2:$H$1016,5,FALSE)</f>
        <v>59.9</v>
      </c>
      <c r="G158" s="34">
        <f>VLOOKUP(B158,[1]学生明细!$D$2:$I$1016,6,FALSE)</f>
        <v>0.75</v>
      </c>
      <c r="H158" s="33">
        <f t="shared" si="2"/>
        <v>44.924999999999997</v>
      </c>
    </row>
    <row r="159" spans="1:8">
      <c r="A159" s="43">
        <v>5</v>
      </c>
      <c r="B159" s="57" t="s">
        <v>370</v>
      </c>
      <c r="C159" s="38" t="s">
        <v>371</v>
      </c>
      <c r="D159" s="38" t="s">
        <v>372</v>
      </c>
      <c r="E159" s="38" t="s">
        <v>59</v>
      </c>
      <c r="F159" s="33">
        <f>VLOOKUP(B159,[1]学生明细!$D$2:$H$1016,5,FALSE)</f>
        <v>23</v>
      </c>
      <c r="G159" s="34">
        <f>VLOOKUP(B159,[1]学生明细!$D$2:$I$1016,6,FALSE)</f>
        <v>1</v>
      </c>
      <c r="H159" s="33">
        <f t="shared" si="2"/>
        <v>23</v>
      </c>
    </row>
    <row r="160" spans="1:8">
      <c r="A160" s="43">
        <v>6</v>
      </c>
      <c r="B160" s="57" t="s">
        <v>373</v>
      </c>
      <c r="C160" s="38" t="s">
        <v>374</v>
      </c>
      <c r="D160" s="38" t="s">
        <v>375</v>
      </c>
      <c r="E160" s="38" t="s">
        <v>375</v>
      </c>
      <c r="F160" s="33">
        <f>VLOOKUP(B160,[1]学生明细!$D$2:$H$1016,5,FALSE)</f>
        <v>20</v>
      </c>
      <c r="G160" s="34">
        <f>VLOOKUP(B160,[1]学生明细!$D$2:$I$1016,6,FALSE)</f>
        <v>0.75</v>
      </c>
      <c r="H160" s="33">
        <f t="shared" si="2"/>
        <v>15</v>
      </c>
    </row>
    <row r="161" spans="1:8">
      <c r="A161" s="43">
        <v>7</v>
      </c>
      <c r="B161" s="57" t="s">
        <v>376</v>
      </c>
      <c r="C161" s="38" t="s">
        <v>377</v>
      </c>
      <c r="D161" s="38" t="s">
        <v>378</v>
      </c>
      <c r="E161" s="38" t="s">
        <v>379</v>
      </c>
      <c r="F161" s="33">
        <f>VLOOKUP(B161,[1]学生明细!$D$2:$H$1016,5,FALSE)</f>
        <v>45</v>
      </c>
      <c r="G161" s="34">
        <f>VLOOKUP(B161,[1]学生明细!$D$2:$I$1016,6,FALSE)</f>
        <v>0.75</v>
      </c>
      <c r="H161" s="33">
        <f t="shared" si="2"/>
        <v>33.75</v>
      </c>
    </row>
    <row r="162" spans="1:8">
      <c r="A162" s="43">
        <v>8</v>
      </c>
      <c r="C162" s="43" t="s">
        <v>17</v>
      </c>
      <c r="F162" s="33">
        <v>3.25</v>
      </c>
      <c r="G162" s="34">
        <v>1</v>
      </c>
      <c r="H162" s="33">
        <v>3.25</v>
      </c>
    </row>
    <row r="163" spans="1:8">
      <c r="H163" s="78">
        <f>SUM(H155:H162)</f>
        <v>245.03700000000001</v>
      </c>
    </row>
    <row r="165" spans="1:8" s="66" customFormat="1">
      <c r="A165" s="22" t="s">
        <v>486</v>
      </c>
      <c r="B165" s="22"/>
      <c r="C165" s="22"/>
      <c r="D165" s="22"/>
      <c r="E165" s="22"/>
      <c r="F165" s="22"/>
      <c r="G165" s="65"/>
      <c r="H165" s="22"/>
    </row>
    <row r="166" spans="1:8" s="45" customFormat="1">
      <c r="A166" s="52" t="s">
        <v>1</v>
      </c>
      <c r="B166" s="80" t="s">
        <v>2</v>
      </c>
      <c r="C166" s="25" t="s">
        <v>3</v>
      </c>
      <c r="D166" s="25" t="s">
        <v>4</v>
      </c>
      <c r="E166" s="25" t="s">
        <v>5</v>
      </c>
      <c r="F166" s="26" t="s">
        <v>6</v>
      </c>
      <c r="G166" s="27" t="s">
        <v>7</v>
      </c>
      <c r="H166" s="26" t="s">
        <v>8</v>
      </c>
    </row>
    <row r="167" spans="1:8">
      <c r="A167" s="43">
        <v>1</v>
      </c>
      <c r="B167" s="57" t="s">
        <v>388</v>
      </c>
      <c r="C167" s="38" t="s">
        <v>389</v>
      </c>
      <c r="D167" s="38" t="s">
        <v>390</v>
      </c>
      <c r="E167" s="38" t="s">
        <v>39</v>
      </c>
      <c r="F167" s="33">
        <f>VLOOKUP(B167,[1]学生明细!$D$2:$H$1016,5,FALSE)</f>
        <v>88</v>
      </c>
      <c r="G167" s="34">
        <f>VLOOKUP(B167,[1]学生明细!$D$2:$I$1016,6,FALSE)</f>
        <v>0.75</v>
      </c>
      <c r="H167" s="33">
        <f t="shared" si="2"/>
        <v>66</v>
      </c>
    </row>
    <row r="168" spans="1:8">
      <c r="A168" s="43">
        <v>2</v>
      </c>
      <c r="B168" s="57" t="s">
        <v>419</v>
      </c>
      <c r="C168" s="38" t="s">
        <v>420</v>
      </c>
      <c r="D168" s="38" t="s">
        <v>421</v>
      </c>
      <c r="E168" s="38" t="s">
        <v>422</v>
      </c>
      <c r="F168" s="33">
        <f>VLOOKUP(B168,[1]学生明细!$D$2:$H$1016,5,FALSE)</f>
        <v>39</v>
      </c>
      <c r="G168" s="34">
        <f>VLOOKUP(B168,[1]学生明细!$D$2:$I$1016,6,FALSE)</f>
        <v>0.75</v>
      </c>
      <c r="H168" s="33">
        <f t="shared" si="2"/>
        <v>29.25</v>
      </c>
    </row>
    <row r="169" spans="1:8">
      <c r="A169" s="43">
        <v>3</v>
      </c>
      <c r="B169" s="57" t="s">
        <v>487</v>
      </c>
      <c r="C169" s="38" t="s">
        <v>488</v>
      </c>
      <c r="D169" s="38" t="s">
        <v>489</v>
      </c>
      <c r="E169" s="38" t="s">
        <v>39</v>
      </c>
      <c r="F169" s="33">
        <f>VLOOKUP(B169,[1]学生明细!$D$2:$H$1016,5,FALSE)</f>
        <v>99</v>
      </c>
      <c r="G169" s="34">
        <f>VLOOKUP(B169,[1]学生明细!$D$2:$I$1016,6,FALSE)</f>
        <v>0.75</v>
      </c>
      <c r="H169" s="33">
        <f t="shared" si="2"/>
        <v>74.25</v>
      </c>
    </row>
    <row r="170" spans="1:8">
      <c r="A170" s="43">
        <v>4</v>
      </c>
      <c r="B170" s="57" t="s">
        <v>490</v>
      </c>
      <c r="C170" s="38" t="s">
        <v>491</v>
      </c>
      <c r="D170" s="38" t="s">
        <v>492</v>
      </c>
      <c r="E170" s="38" t="s">
        <v>493</v>
      </c>
      <c r="F170" s="33">
        <f>VLOOKUP(B170,[1]学生明细!$D$2:$H$1016,5,FALSE)</f>
        <v>49.8</v>
      </c>
      <c r="G170" s="34">
        <f>VLOOKUP(B170,[1]学生明细!$D$2:$I$1016,6,FALSE)</f>
        <v>0.75</v>
      </c>
      <c r="H170" s="33">
        <f t="shared" si="2"/>
        <v>37.349999999999994</v>
      </c>
    </row>
    <row r="171" spans="1:8">
      <c r="A171" s="43">
        <v>5</v>
      </c>
      <c r="B171" s="57" t="s">
        <v>370</v>
      </c>
      <c r="C171" s="38" t="s">
        <v>371</v>
      </c>
      <c r="D171" s="38" t="s">
        <v>372</v>
      </c>
      <c r="E171" s="38" t="s">
        <v>59</v>
      </c>
      <c r="F171" s="33">
        <f>VLOOKUP(B171,[1]学生明细!$D$2:$H$1016,5,FALSE)</f>
        <v>23</v>
      </c>
      <c r="G171" s="34">
        <f>VLOOKUP(B171,[1]学生明细!$D$2:$I$1016,6,FALSE)</f>
        <v>1</v>
      </c>
      <c r="H171" s="33">
        <f t="shared" si="2"/>
        <v>23</v>
      </c>
    </row>
    <row r="172" spans="1:8">
      <c r="A172" s="43">
        <v>6</v>
      </c>
      <c r="B172" s="57" t="s">
        <v>373</v>
      </c>
      <c r="C172" s="38" t="s">
        <v>374</v>
      </c>
      <c r="D172" s="38" t="s">
        <v>375</v>
      </c>
      <c r="E172" s="38" t="s">
        <v>375</v>
      </c>
      <c r="F172" s="33">
        <f>VLOOKUP(B172,[1]学生明细!$D$2:$H$1016,5,FALSE)</f>
        <v>20</v>
      </c>
      <c r="G172" s="34">
        <f>VLOOKUP(B172,[1]学生明细!$D$2:$I$1016,6,FALSE)</f>
        <v>0.75</v>
      </c>
      <c r="H172" s="33">
        <f t="shared" si="2"/>
        <v>15</v>
      </c>
    </row>
    <row r="173" spans="1:8">
      <c r="A173" s="43">
        <v>7</v>
      </c>
      <c r="B173" s="57" t="s">
        <v>376</v>
      </c>
      <c r="C173" s="38" t="s">
        <v>377</v>
      </c>
      <c r="D173" s="38" t="s">
        <v>378</v>
      </c>
      <c r="E173" s="38" t="s">
        <v>379</v>
      </c>
      <c r="F173" s="33">
        <f>VLOOKUP(B173,[1]学生明细!$D$2:$H$1016,5,FALSE)</f>
        <v>45</v>
      </c>
      <c r="G173" s="34">
        <f>VLOOKUP(B173,[1]学生明细!$D$2:$I$1016,6,FALSE)</f>
        <v>0.75</v>
      </c>
      <c r="H173" s="33">
        <f t="shared" si="2"/>
        <v>33.75</v>
      </c>
    </row>
    <row r="174" spans="1:8">
      <c r="A174" s="43">
        <v>8</v>
      </c>
      <c r="C174" s="43" t="s">
        <v>17</v>
      </c>
      <c r="F174" s="33">
        <v>3.25</v>
      </c>
      <c r="G174" s="34">
        <v>1</v>
      </c>
      <c r="H174" s="33">
        <v>3.25</v>
      </c>
    </row>
    <row r="175" spans="1:8">
      <c r="H175" s="78">
        <f>SUM(H167:H174)</f>
        <v>281.85000000000002</v>
      </c>
    </row>
    <row r="177" spans="1:8" s="66" customFormat="1">
      <c r="A177" s="22" t="s">
        <v>494</v>
      </c>
      <c r="B177" s="22"/>
      <c r="C177" s="22"/>
      <c r="D177" s="22"/>
      <c r="E177" s="22"/>
      <c r="F177" s="22"/>
      <c r="G177" s="65"/>
      <c r="H177" s="22"/>
    </row>
    <row r="178" spans="1:8" s="45" customFormat="1">
      <c r="A178" s="52" t="s">
        <v>1</v>
      </c>
      <c r="B178" s="80" t="s">
        <v>2</v>
      </c>
      <c r="C178" s="25" t="s">
        <v>3</v>
      </c>
      <c r="D178" s="25" t="s">
        <v>4</v>
      </c>
      <c r="E178" s="25" t="s">
        <v>5</v>
      </c>
      <c r="F178" s="26" t="s">
        <v>6</v>
      </c>
      <c r="G178" s="27" t="s">
        <v>7</v>
      </c>
      <c r="H178" s="26" t="s">
        <v>8</v>
      </c>
    </row>
    <row r="179" spans="1:8">
      <c r="A179" s="43">
        <v>1</v>
      </c>
      <c r="B179" s="57" t="s">
        <v>423</v>
      </c>
      <c r="C179" s="38" t="s">
        <v>424</v>
      </c>
      <c r="D179" s="38" t="s">
        <v>495</v>
      </c>
      <c r="E179" s="38" t="s">
        <v>496</v>
      </c>
      <c r="F179" s="33">
        <f>VLOOKUP(B179,[1]学生明细!$D$2:$H$1016,5,FALSE)</f>
        <v>62</v>
      </c>
      <c r="G179" s="34">
        <f>VLOOKUP(B179,[1]学生明细!$D$2:$I$1016,6,FALSE)</f>
        <v>0.75</v>
      </c>
      <c r="H179" s="33">
        <f t="shared" si="2"/>
        <v>46.5</v>
      </c>
    </row>
    <row r="180" spans="1:8">
      <c r="A180" s="43">
        <v>2</v>
      </c>
      <c r="B180" s="57" t="s">
        <v>497</v>
      </c>
      <c r="C180" s="38" t="s">
        <v>498</v>
      </c>
      <c r="D180" s="38" t="s">
        <v>499</v>
      </c>
      <c r="E180" s="38" t="s">
        <v>500</v>
      </c>
      <c r="F180" s="33">
        <f>VLOOKUP(B180,[1]学生明细!$D$2:$H$1016,5,FALSE)</f>
        <v>59</v>
      </c>
      <c r="G180" s="34">
        <f>VLOOKUP(B180,[1]学生明细!$D$2:$I$1016,6,FALSE)</f>
        <v>0.75</v>
      </c>
      <c r="H180" s="33">
        <f t="shared" si="2"/>
        <v>44.25</v>
      </c>
    </row>
    <row r="181" spans="1:8">
      <c r="A181" s="43">
        <v>3</v>
      </c>
      <c r="B181" s="57" t="s">
        <v>501</v>
      </c>
      <c r="C181" s="38" t="s">
        <v>502</v>
      </c>
      <c r="D181" s="38" t="s">
        <v>503</v>
      </c>
      <c r="E181" s="38" t="s">
        <v>504</v>
      </c>
      <c r="F181" s="33">
        <f>VLOOKUP(B181,[1]学生明细!$D$2:$H$1016,5,FALSE)</f>
        <v>48</v>
      </c>
      <c r="G181" s="34">
        <f>VLOOKUP(B181,[1]学生明细!$D$2:$I$1016,6,FALSE)</f>
        <v>0.75</v>
      </c>
      <c r="H181" s="33">
        <f t="shared" si="2"/>
        <v>36</v>
      </c>
    </row>
    <row r="182" spans="1:8">
      <c r="A182" s="43">
        <v>4</v>
      </c>
      <c r="B182" s="57" t="s">
        <v>505</v>
      </c>
      <c r="C182" s="38" t="s">
        <v>506</v>
      </c>
      <c r="D182" s="38" t="s">
        <v>507</v>
      </c>
      <c r="E182" s="38" t="s">
        <v>39</v>
      </c>
      <c r="F182" s="33">
        <f>VLOOKUP(B182,[1]学生明细!$D$2:$H$1016,5,FALSE)</f>
        <v>42</v>
      </c>
      <c r="G182" s="34">
        <f>VLOOKUP(B182,[1]学生明细!$D$2:$I$1016,6,FALSE)</f>
        <v>0.75</v>
      </c>
      <c r="H182" s="33">
        <f t="shared" si="2"/>
        <v>31.5</v>
      </c>
    </row>
    <row r="183" spans="1:8">
      <c r="A183" s="43">
        <v>5</v>
      </c>
      <c r="B183" s="57" t="s">
        <v>508</v>
      </c>
      <c r="C183" s="38" t="s">
        <v>509</v>
      </c>
      <c r="D183" s="38" t="s">
        <v>510</v>
      </c>
      <c r="E183" s="38" t="s">
        <v>59</v>
      </c>
      <c r="F183" s="33">
        <f>VLOOKUP(B183,[1]学生明细!$D$2:$H$1016,5,FALSE)</f>
        <v>38</v>
      </c>
      <c r="G183" s="34">
        <f>VLOOKUP(B183,[1]学生明细!$D$2:$I$1016,6,FALSE)</f>
        <v>0.78</v>
      </c>
      <c r="H183" s="33">
        <f t="shared" si="2"/>
        <v>29.64</v>
      </c>
    </row>
    <row r="184" spans="1:8">
      <c r="A184" s="43">
        <v>6</v>
      </c>
      <c r="B184" s="57" t="s">
        <v>370</v>
      </c>
      <c r="C184" s="38" t="s">
        <v>371</v>
      </c>
      <c r="D184" s="38" t="s">
        <v>372</v>
      </c>
      <c r="E184" s="38" t="s">
        <v>59</v>
      </c>
      <c r="F184" s="33">
        <f>VLOOKUP(B184,[1]学生明细!$D$2:$H$1016,5,FALSE)</f>
        <v>23</v>
      </c>
      <c r="G184" s="34">
        <f>VLOOKUP(B184,[1]学生明细!$D$2:$I$1016,6,FALSE)</f>
        <v>1</v>
      </c>
      <c r="H184" s="33">
        <f t="shared" si="2"/>
        <v>23</v>
      </c>
    </row>
    <row r="185" spans="1:8">
      <c r="A185" s="43">
        <v>7</v>
      </c>
      <c r="B185" s="57" t="s">
        <v>373</v>
      </c>
      <c r="C185" s="38" t="s">
        <v>374</v>
      </c>
      <c r="D185" s="38" t="s">
        <v>375</v>
      </c>
      <c r="E185" s="38" t="s">
        <v>375</v>
      </c>
      <c r="F185" s="33">
        <f>VLOOKUP(B185,[1]学生明细!$D$2:$H$1016,5,FALSE)</f>
        <v>20</v>
      </c>
      <c r="G185" s="34">
        <f>VLOOKUP(B185,[1]学生明细!$D$2:$I$1016,6,FALSE)</f>
        <v>0.75</v>
      </c>
      <c r="H185" s="33">
        <f t="shared" si="2"/>
        <v>15</v>
      </c>
    </row>
    <row r="186" spans="1:8">
      <c r="A186" s="43">
        <v>8</v>
      </c>
      <c r="B186" s="57" t="s">
        <v>376</v>
      </c>
      <c r="C186" s="38" t="s">
        <v>377</v>
      </c>
      <c r="D186" s="38" t="s">
        <v>378</v>
      </c>
      <c r="E186" s="38" t="s">
        <v>379</v>
      </c>
      <c r="F186" s="33">
        <f>VLOOKUP(B186,[1]学生明细!$D$2:$H$1016,5,FALSE)</f>
        <v>45</v>
      </c>
      <c r="G186" s="34">
        <f>VLOOKUP(B186,[1]学生明细!$D$2:$I$1016,6,FALSE)</f>
        <v>0.75</v>
      </c>
      <c r="H186" s="33">
        <f t="shared" si="2"/>
        <v>33.75</v>
      </c>
    </row>
    <row r="187" spans="1:8">
      <c r="A187" s="43">
        <v>9</v>
      </c>
      <c r="C187" s="43" t="s">
        <v>17</v>
      </c>
      <c r="F187" s="33">
        <v>3.25</v>
      </c>
      <c r="G187" s="34">
        <v>1</v>
      </c>
      <c r="H187" s="33">
        <v>3.25</v>
      </c>
    </row>
    <row r="188" spans="1:8">
      <c r="H188" s="78">
        <f>SUM(H179:H187)</f>
        <v>262.89</v>
      </c>
    </row>
    <row r="190" spans="1:8" s="66" customFormat="1">
      <c r="A190" s="22" t="s">
        <v>511</v>
      </c>
      <c r="B190" s="22"/>
      <c r="C190" s="22"/>
      <c r="D190" s="22"/>
      <c r="E190" s="22"/>
      <c r="F190" s="22"/>
      <c r="G190" s="65"/>
      <c r="H190" s="22"/>
    </row>
    <row r="191" spans="1:8" s="45" customFormat="1">
      <c r="A191" s="52" t="s">
        <v>1</v>
      </c>
      <c r="B191" s="80" t="s">
        <v>2</v>
      </c>
      <c r="C191" s="25" t="s">
        <v>3</v>
      </c>
      <c r="D191" s="25" t="s">
        <v>4</v>
      </c>
      <c r="E191" s="25" t="s">
        <v>5</v>
      </c>
      <c r="F191" s="26" t="s">
        <v>6</v>
      </c>
      <c r="G191" s="27" t="s">
        <v>7</v>
      </c>
      <c r="H191" s="26" t="s">
        <v>8</v>
      </c>
    </row>
    <row r="192" spans="1:8">
      <c r="A192" s="43">
        <v>1</v>
      </c>
      <c r="B192" s="57" t="s">
        <v>423</v>
      </c>
      <c r="C192" s="38" t="s">
        <v>424</v>
      </c>
      <c r="D192" s="38" t="s">
        <v>495</v>
      </c>
      <c r="E192" s="38" t="s">
        <v>496</v>
      </c>
      <c r="F192" s="33">
        <f>VLOOKUP(B192,[1]学生明细!$D$2:$H$1016,5,FALSE)</f>
        <v>62</v>
      </c>
      <c r="G192" s="34">
        <f>VLOOKUP(B192,[1]学生明细!$D$2:$I$1016,6,FALSE)</f>
        <v>0.75</v>
      </c>
      <c r="H192" s="33">
        <f t="shared" si="2"/>
        <v>46.5</v>
      </c>
    </row>
    <row r="193" spans="1:8">
      <c r="A193" s="43">
        <v>2</v>
      </c>
      <c r="B193" s="57" t="s">
        <v>398</v>
      </c>
      <c r="C193" s="38" t="s">
        <v>399</v>
      </c>
      <c r="D193" s="38" t="s">
        <v>400</v>
      </c>
      <c r="E193" s="38" t="s">
        <v>50</v>
      </c>
      <c r="F193" s="33">
        <f>VLOOKUP(B193,[1]学生明细!$D$2:$H$1016,5,FALSE)</f>
        <v>58</v>
      </c>
      <c r="G193" s="34">
        <f>VLOOKUP(B193,[1]学生明细!$D$2:$I$1016,6,FALSE)</f>
        <v>0.75</v>
      </c>
      <c r="H193" s="33">
        <f t="shared" si="2"/>
        <v>43.5</v>
      </c>
    </row>
    <row r="194" spans="1:8">
      <c r="A194" s="43">
        <v>3</v>
      </c>
      <c r="B194" s="57" t="s">
        <v>512</v>
      </c>
      <c r="C194" s="38" t="s">
        <v>513</v>
      </c>
      <c r="D194" s="38" t="s">
        <v>514</v>
      </c>
      <c r="E194" s="38" t="s">
        <v>515</v>
      </c>
      <c r="F194" s="33">
        <f>VLOOKUP(B194,[1]学生明细!$D$2:$H$1016,5,FALSE)</f>
        <v>49.5</v>
      </c>
      <c r="G194" s="34">
        <f>VLOOKUP(B194,[1]学生明细!$D$2:$I$1016,6,FALSE)</f>
        <v>0.75</v>
      </c>
      <c r="H194" s="33">
        <f t="shared" si="2"/>
        <v>37.125</v>
      </c>
    </row>
    <row r="195" spans="1:8">
      <c r="A195" s="43">
        <v>4</v>
      </c>
      <c r="B195" s="57" t="s">
        <v>505</v>
      </c>
      <c r="C195" s="38" t="s">
        <v>506</v>
      </c>
      <c r="D195" s="38" t="s">
        <v>507</v>
      </c>
      <c r="E195" s="38" t="s">
        <v>39</v>
      </c>
      <c r="F195" s="33">
        <f>VLOOKUP(B195,[1]学生明细!$D$2:$H$1016,5,FALSE)</f>
        <v>42</v>
      </c>
      <c r="G195" s="34">
        <f>VLOOKUP(B195,[1]学生明细!$D$2:$I$1016,6,FALSE)</f>
        <v>0.75</v>
      </c>
      <c r="H195" s="33">
        <f t="shared" si="2"/>
        <v>31.5</v>
      </c>
    </row>
    <row r="196" spans="1:8">
      <c r="A196" s="43">
        <v>5</v>
      </c>
      <c r="B196" s="57" t="s">
        <v>516</v>
      </c>
      <c r="C196" s="38" t="s">
        <v>517</v>
      </c>
      <c r="D196" s="38" t="s">
        <v>518</v>
      </c>
      <c r="E196" s="38" t="s">
        <v>519</v>
      </c>
      <c r="F196" s="33">
        <f>VLOOKUP(B196,[1]学生明细!$D$2:$H$1016,5,FALSE)</f>
        <v>90</v>
      </c>
      <c r="G196" s="34">
        <f>VLOOKUP(B196,[1]学生明细!$D$2:$I$1016,6,FALSE)</f>
        <v>0.75</v>
      </c>
      <c r="H196" s="33">
        <f t="shared" ref="H196:H253" si="3">F196*G196</f>
        <v>67.5</v>
      </c>
    </row>
    <row r="197" spans="1:8">
      <c r="A197" s="43">
        <v>6</v>
      </c>
      <c r="B197" s="57" t="s">
        <v>212</v>
      </c>
      <c r="C197" s="38" t="s">
        <v>213</v>
      </c>
      <c r="D197" s="38" t="s">
        <v>214</v>
      </c>
      <c r="E197" s="38" t="s">
        <v>39</v>
      </c>
      <c r="F197" s="33">
        <f>VLOOKUP(B197,[1]学生明细!$D$2:$H$1016,5,FALSE)</f>
        <v>72</v>
      </c>
      <c r="G197" s="34">
        <f>VLOOKUP(B197,[1]学生明细!$D$2:$I$1016,6,FALSE)</f>
        <v>0.75</v>
      </c>
      <c r="H197" s="33">
        <f t="shared" si="3"/>
        <v>54</v>
      </c>
    </row>
    <row r="198" spans="1:8">
      <c r="A198" s="43">
        <v>7</v>
      </c>
      <c r="B198" s="57" t="s">
        <v>370</v>
      </c>
      <c r="C198" s="38" t="s">
        <v>371</v>
      </c>
      <c r="D198" s="38" t="s">
        <v>372</v>
      </c>
      <c r="E198" s="38" t="s">
        <v>59</v>
      </c>
      <c r="F198" s="33">
        <f>VLOOKUP(B198,[1]学生明细!$D$2:$H$1016,5,FALSE)</f>
        <v>23</v>
      </c>
      <c r="G198" s="34">
        <f>VLOOKUP(B198,[1]学生明细!$D$2:$I$1016,6,FALSE)</f>
        <v>1</v>
      </c>
      <c r="H198" s="33">
        <f t="shared" si="3"/>
        <v>23</v>
      </c>
    </row>
    <row r="199" spans="1:8">
      <c r="A199" s="43">
        <v>8</v>
      </c>
      <c r="B199" s="57" t="s">
        <v>373</v>
      </c>
      <c r="C199" s="38" t="s">
        <v>374</v>
      </c>
      <c r="D199" s="38" t="s">
        <v>375</v>
      </c>
      <c r="E199" s="38" t="s">
        <v>375</v>
      </c>
      <c r="F199" s="33">
        <f>VLOOKUP(B199,[1]学生明细!$D$2:$H$1016,5,FALSE)</f>
        <v>20</v>
      </c>
      <c r="G199" s="34">
        <f>VLOOKUP(B199,[1]学生明细!$D$2:$I$1016,6,FALSE)</f>
        <v>0.75</v>
      </c>
      <c r="H199" s="33">
        <f t="shared" si="3"/>
        <v>15</v>
      </c>
    </row>
    <row r="200" spans="1:8">
      <c r="A200" s="43">
        <v>9</v>
      </c>
      <c r="B200" s="57" t="s">
        <v>376</v>
      </c>
      <c r="C200" s="38" t="s">
        <v>377</v>
      </c>
      <c r="D200" s="38" t="s">
        <v>378</v>
      </c>
      <c r="E200" s="38" t="s">
        <v>379</v>
      </c>
      <c r="F200" s="33">
        <f>VLOOKUP(B200,[1]学生明细!$D$2:$H$1016,5,FALSE)</f>
        <v>45</v>
      </c>
      <c r="G200" s="34">
        <f>VLOOKUP(B200,[1]学生明细!$D$2:$I$1016,6,FALSE)</f>
        <v>0.75</v>
      </c>
      <c r="H200" s="33">
        <f t="shared" si="3"/>
        <v>33.75</v>
      </c>
    </row>
    <row r="201" spans="1:8">
      <c r="A201" s="43">
        <v>10</v>
      </c>
      <c r="C201" s="43" t="s">
        <v>17</v>
      </c>
      <c r="F201" s="33">
        <v>3.25</v>
      </c>
      <c r="G201" s="34">
        <v>1</v>
      </c>
      <c r="H201" s="33">
        <v>3.25</v>
      </c>
    </row>
    <row r="202" spans="1:8">
      <c r="H202" s="78">
        <f>SUM(H192:H201)</f>
        <v>355.125</v>
      </c>
    </row>
    <row r="204" spans="1:8" s="66" customFormat="1">
      <c r="A204" s="22" t="s">
        <v>520</v>
      </c>
      <c r="B204" s="22"/>
      <c r="C204" s="22"/>
      <c r="D204" s="22"/>
      <c r="E204" s="22"/>
      <c r="F204" s="22"/>
      <c r="G204" s="65"/>
      <c r="H204" s="22"/>
    </row>
    <row r="205" spans="1:8" s="45" customFormat="1">
      <c r="A205" s="52" t="s">
        <v>1</v>
      </c>
      <c r="B205" s="80" t="s">
        <v>2</v>
      </c>
      <c r="C205" s="25" t="s">
        <v>3</v>
      </c>
      <c r="D205" s="25" t="s">
        <v>4</v>
      </c>
      <c r="E205" s="25" t="s">
        <v>5</v>
      </c>
      <c r="F205" s="26" t="s">
        <v>6</v>
      </c>
      <c r="G205" s="27" t="s">
        <v>7</v>
      </c>
      <c r="H205" s="26" t="s">
        <v>8</v>
      </c>
    </row>
    <row r="206" spans="1:8">
      <c r="A206" s="43">
        <v>1</v>
      </c>
      <c r="B206" s="57" t="s">
        <v>423</v>
      </c>
      <c r="C206" s="38" t="s">
        <v>424</v>
      </c>
      <c r="D206" s="38" t="s">
        <v>495</v>
      </c>
      <c r="E206" s="38" t="s">
        <v>496</v>
      </c>
      <c r="F206" s="33">
        <f>VLOOKUP(B206,[1]学生明细!$D$2:$H$1016,5,FALSE)</f>
        <v>62</v>
      </c>
      <c r="G206" s="34">
        <f>VLOOKUP(B206,[1]学生明细!$D$2:$I$1016,6,FALSE)</f>
        <v>0.75</v>
      </c>
      <c r="H206" s="33">
        <f t="shared" si="3"/>
        <v>46.5</v>
      </c>
    </row>
    <row r="207" spans="1:8">
      <c r="A207" s="43">
        <v>2</v>
      </c>
      <c r="B207" s="57" t="s">
        <v>521</v>
      </c>
      <c r="C207" s="38" t="s">
        <v>522</v>
      </c>
      <c r="D207" s="38" t="s">
        <v>523</v>
      </c>
      <c r="E207" s="38" t="s">
        <v>59</v>
      </c>
      <c r="F207" s="33">
        <f>VLOOKUP(B207,[1]学生明细!$D$2:$H$1016,5,FALSE)</f>
        <v>26.8</v>
      </c>
      <c r="G207" s="34">
        <f>VLOOKUP(B207,[1]学生明细!$D$2:$I$1016,6,FALSE)</f>
        <v>0.78</v>
      </c>
      <c r="H207" s="33">
        <f t="shared" si="3"/>
        <v>20.904</v>
      </c>
    </row>
    <row r="208" spans="1:8">
      <c r="A208" s="43">
        <v>3</v>
      </c>
      <c r="B208" s="57" t="s">
        <v>524</v>
      </c>
      <c r="C208" s="38" t="s">
        <v>525</v>
      </c>
      <c r="D208" s="38" t="s">
        <v>526</v>
      </c>
      <c r="E208" s="38" t="s">
        <v>527</v>
      </c>
      <c r="F208" s="33">
        <f>VLOOKUP(B208,[1]学生明细!$D$2:$H$1016,5,FALSE)</f>
        <v>45</v>
      </c>
      <c r="G208" s="34">
        <f>VLOOKUP(B208,[1]学生明细!$D$2:$I$1016,6,FALSE)</f>
        <v>0.75</v>
      </c>
      <c r="H208" s="33">
        <f t="shared" si="3"/>
        <v>33.75</v>
      </c>
    </row>
    <row r="209" spans="1:8">
      <c r="A209" s="43">
        <v>4</v>
      </c>
      <c r="B209" s="57" t="s">
        <v>528</v>
      </c>
      <c r="C209" s="38" t="s">
        <v>529</v>
      </c>
      <c r="D209" s="38" t="s">
        <v>530</v>
      </c>
      <c r="E209" s="38" t="s">
        <v>531</v>
      </c>
      <c r="F209" s="33">
        <f>VLOOKUP(B209,[1]学生明细!$D$2:$H$1016,5,FALSE)</f>
        <v>45</v>
      </c>
      <c r="G209" s="34">
        <f>VLOOKUP(B209,[1]学生明细!$D$2:$I$1016,6,FALSE)</f>
        <v>0.75</v>
      </c>
      <c r="H209" s="33">
        <f t="shared" si="3"/>
        <v>33.75</v>
      </c>
    </row>
    <row r="210" spans="1:8">
      <c r="A210" s="43">
        <v>5</v>
      </c>
      <c r="B210" s="57" t="s">
        <v>532</v>
      </c>
      <c r="C210" s="38" t="s">
        <v>533</v>
      </c>
      <c r="D210" s="38" t="s">
        <v>534</v>
      </c>
      <c r="E210" s="38" t="s">
        <v>59</v>
      </c>
      <c r="F210" s="33">
        <f>VLOOKUP(B210,[1]学生明细!$D$2:$H$1016,5,FALSE)</f>
        <v>46</v>
      </c>
      <c r="G210" s="34">
        <f>VLOOKUP(B210,[1]学生明细!$D$2:$I$1016,6,FALSE)</f>
        <v>0.78</v>
      </c>
      <c r="H210" s="33">
        <f t="shared" si="3"/>
        <v>35.880000000000003</v>
      </c>
    </row>
    <row r="211" spans="1:8">
      <c r="A211" s="43">
        <v>6</v>
      </c>
      <c r="B211" s="57" t="s">
        <v>370</v>
      </c>
      <c r="C211" s="38" t="s">
        <v>371</v>
      </c>
      <c r="D211" s="38" t="s">
        <v>372</v>
      </c>
      <c r="E211" s="38" t="s">
        <v>59</v>
      </c>
      <c r="F211" s="33">
        <f>VLOOKUP(B211,[1]学生明细!$D$2:$H$1016,5,FALSE)</f>
        <v>23</v>
      </c>
      <c r="G211" s="34">
        <f>VLOOKUP(B211,[1]学生明细!$D$2:$I$1016,6,FALSE)</f>
        <v>1</v>
      </c>
      <c r="H211" s="33">
        <f t="shared" si="3"/>
        <v>23</v>
      </c>
    </row>
    <row r="212" spans="1:8">
      <c r="A212" s="43">
        <v>7</v>
      </c>
      <c r="B212" s="57" t="s">
        <v>373</v>
      </c>
      <c r="C212" s="38" t="s">
        <v>374</v>
      </c>
      <c r="D212" s="38" t="s">
        <v>375</v>
      </c>
      <c r="E212" s="38" t="s">
        <v>375</v>
      </c>
      <c r="F212" s="33">
        <f>VLOOKUP(B212,[1]学生明细!$D$2:$H$1016,5,FALSE)</f>
        <v>20</v>
      </c>
      <c r="G212" s="34">
        <f>VLOOKUP(B212,[1]学生明细!$D$2:$I$1016,6,FALSE)</f>
        <v>0.75</v>
      </c>
      <c r="H212" s="33">
        <f t="shared" si="3"/>
        <v>15</v>
      </c>
    </row>
    <row r="213" spans="1:8">
      <c r="A213" s="43">
        <v>8</v>
      </c>
      <c r="B213" s="57" t="s">
        <v>376</v>
      </c>
      <c r="C213" s="38" t="s">
        <v>377</v>
      </c>
      <c r="D213" s="38" t="s">
        <v>378</v>
      </c>
      <c r="E213" s="38" t="s">
        <v>379</v>
      </c>
      <c r="F213" s="33">
        <f>VLOOKUP(B213,[1]学生明细!$D$2:$H$1016,5,FALSE)</f>
        <v>45</v>
      </c>
      <c r="G213" s="34">
        <f>VLOOKUP(B213,[1]学生明细!$D$2:$I$1016,6,FALSE)</f>
        <v>0.75</v>
      </c>
      <c r="H213" s="33">
        <f t="shared" si="3"/>
        <v>33.75</v>
      </c>
    </row>
    <row r="214" spans="1:8">
      <c r="A214" s="43">
        <v>9</v>
      </c>
      <c r="C214" s="43" t="s">
        <v>17</v>
      </c>
      <c r="F214" s="33">
        <v>3.25</v>
      </c>
      <c r="G214" s="34">
        <v>1</v>
      </c>
      <c r="H214" s="33">
        <v>3.25</v>
      </c>
    </row>
    <row r="215" spans="1:8">
      <c r="H215" s="78">
        <f>SUM(H206:H214)</f>
        <v>245.78399999999999</v>
      </c>
    </row>
    <row r="217" spans="1:8" s="66" customFormat="1">
      <c r="A217" s="22" t="s">
        <v>535</v>
      </c>
      <c r="B217" s="22"/>
      <c r="C217" s="22"/>
      <c r="D217" s="22"/>
      <c r="E217" s="22"/>
      <c r="F217" s="22"/>
      <c r="G217" s="65"/>
      <c r="H217" s="22"/>
    </row>
    <row r="218" spans="1:8" s="45" customFormat="1">
      <c r="A218" s="52" t="s">
        <v>1</v>
      </c>
      <c r="B218" s="80" t="s">
        <v>2</v>
      </c>
      <c r="C218" s="25" t="s">
        <v>3</v>
      </c>
      <c r="D218" s="25" t="s">
        <v>4</v>
      </c>
      <c r="E218" s="25" t="s">
        <v>5</v>
      </c>
      <c r="F218" s="26" t="s">
        <v>6</v>
      </c>
      <c r="G218" s="27" t="s">
        <v>7</v>
      </c>
      <c r="H218" s="26" t="s">
        <v>8</v>
      </c>
    </row>
    <row r="219" spans="1:8">
      <c r="A219" s="43">
        <v>1</v>
      </c>
      <c r="B219" s="57" t="s">
        <v>423</v>
      </c>
      <c r="C219" s="38" t="s">
        <v>424</v>
      </c>
      <c r="D219" s="38" t="s">
        <v>495</v>
      </c>
      <c r="E219" s="38" t="s">
        <v>496</v>
      </c>
      <c r="F219" s="33">
        <f>VLOOKUP(B219,[1]学生明细!$D$2:$H$1016,5,FALSE)</f>
        <v>62</v>
      </c>
      <c r="G219" s="34">
        <f>VLOOKUP(B219,[1]学生明细!$D$2:$I$1016,6,FALSE)</f>
        <v>0.75</v>
      </c>
      <c r="H219" s="33">
        <f t="shared" si="3"/>
        <v>46.5</v>
      </c>
    </row>
    <row r="220" spans="1:8">
      <c r="A220" s="43">
        <v>2</v>
      </c>
      <c r="B220" s="57" t="s">
        <v>536</v>
      </c>
      <c r="C220" s="38" t="s">
        <v>537</v>
      </c>
      <c r="D220" s="38" t="s">
        <v>538</v>
      </c>
      <c r="E220" s="38" t="s">
        <v>379</v>
      </c>
      <c r="F220" s="33">
        <f>VLOOKUP(B220,[1]学生明细!$D$2:$H$1016,5,FALSE)</f>
        <v>49</v>
      </c>
      <c r="G220" s="34">
        <f>VLOOKUP(B220,[1]学生明细!$D$2:$I$1016,6,FALSE)</f>
        <v>0.75</v>
      </c>
      <c r="H220" s="33">
        <f t="shared" si="3"/>
        <v>36.75</v>
      </c>
    </row>
    <row r="221" spans="1:8">
      <c r="A221" s="43">
        <v>3</v>
      </c>
      <c r="B221" s="57" t="s">
        <v>539</v>
      </c>
      <c r="C221" s="38" t="s">
        <v>540</v>
      </c>
      <c r="D221" s="38" t="s">
        <v>541</v>
      </c>
      <c r="E221" s="38" t="s">
        <v>243</v>
      </c>
      <c r="F221" s="33">
        <f>VLOOKUP(B221,[1]学生明细!$D$2:$H$1016,5,FALSE)</f>
        <v>69</v>
      </c>
      <c r="G221" s="34">
        <f>VLOOKUP(B221,[1]学生明细!$D$2:$I$1016,6,FALSE)</f>
        <v>0.75</v>
      </c>
      <c r="H221" s="33">
        <f t="shared" si="3"/>
        <v>51.75</v>
      </c>
    </row>
    <row r="222" spans="1:8">
      <c r="A222" s="43">
        <v>4</v>
      </c>
      <c r="B222" s="57" t="s">
        <v>370</v>
      </c>
      <c r="C222" s="38" t="s">
        <v>371</v>
      </c>
      <c r="D222" s="38" t="s">
        <v>372</v>
      </c>
      <c r="E222" s="38" t="s">
        <v>59</v>
      </c>
      <c r="F222" s="33">
        <f>VLOOKUP(B222,[1]学生明细!$D$2:$H$1016,5,FALSE)</f>
        <v>23</v>
      </c>
      <c r="G222" s="34">
        <f>VLOOKUP(B222,[1]学生明细!$D$2:$I$1016,6,FALSE)</f>
        <v>1</v>
      </c>
      <c r="H222" s="33">
        <f t="shared" si="3"/>
        <v>23</v>
      </c>
    </row>
    <row r="223" spans="1:8">
      <c r="A223" s="43">
        <v>5</v>
      </c>
      <c r="B223" s="57" t="s">
        <v>373</v>
      </c>
      <c r="C223" s="38" t="s">
        <v>374</v>
      </c>
      <c r="D223" s="38" t="s">
        <v>375</v>
      </c>
      <c r="E223" s="38" t="s">
        <v>375</v>
      </c>
      <c r="F223" s="33">
        <f>VLOOKUP(B223,[1]学生明细!$D$2:$H$1016,5,FALSE)</f>
        <v>20</v>
      </c>
      <c r="G223" s="34">
        <f>VLOOKUP(B223,[1]学生明细!$D$2:$I$1016,6,FALSE)</f>
        <v>0.75</v>
      </c>
      <c r="H223" s="33">
        <f t="shared" si="3"/>
        <v>15</v>
      </c>
    </row>
    <row r="224" spans="1:8">
      <c r="A224" s="43">
        <v>6</v>
      </c>
      <c r="B224" s="57" t="s">
        <v>376</v>
      </c>
      <c r="C224" s="38" t="s">
        <v>377</v>
      </c>
      <c r="D224" s="38" t="s">
        <v>378</v>
      </c>
      <c r="E224" s="38" t="s">
        <v>379</v>
      </c>
      <c r="F224" s="33">
        <f>VLOOKUP(B224,[1]学生明细!$D$2:$H$1016,5,FALSE)</f>
        <v>45</v>
      </c>
      <c r="G224" s="34">
        <f>VLOOKUP(B224,[1]学生明细!$D$2:$I$1016,6,FALSE)</f>
        <v>0.75</v>
      </c>
      <c r="H224" s="33">
        <f t="shared" si="3"/>
        <v>33.75</v>
      </c>
    </row>
    <row r="225" spans="1:8">
      <c r="A225" s="43">
        <v>7</v>
      </c>
      <c r="C225" s="43" t="s">
        <v>17</v>
      </c>
      <c r="F225" s="33">
        <v>3.25</v>
      </c>
      <c r="G225" s="34">
        <v>1</v>
      </c>
      <c r="H225" s="33">
        <v>3.25</v>
      </c>
    </row>
    <row r="226" spans="1:8">
      <c r="H226" s="78">
        <f>SUM(H219:H225)</f>
        <v>210</v>
      </c>
    </row>
    <row r="228" spans="1:8" s="66" customFormat="1">
      <c r="A228" s="22" t="s">
        <v>542</v>
      </c>
      <c r="B228" s="22"/>
      <c r="C228" s="22"/>
      <c r="D228" s="22"/>
      <c r="E228" s="22"/>
      <c r="F228" s="22"/>
      <c r="G228" s="65"/>
      <c r="H228" s="22"/>
    </row>
    <row r="229" spans="1:8" s="45" customFormat="1">
      <c r="A229" s="52" t="s">
        <v>1</v>
      </c>
      <c r="B229" s="80" t="s">
        <v>2</v>
      </c>
      <c r="C229" s="25" t="s">
        <v>3</v>
      </c>
      <c r="D229" s="25" t="s">
        <v>4</v>
      </c>
      <c r="E229" s="25" t="s">
        <v>5</v>
      </c>
      <c r="F229" s="26" t="s">
        <v>6</v>
      </c>
      <c r="G229" s="27" t="s">
        <v>7</v>
      </c>
      <c r="H229" s="26" t="s">
        <v>8</v>
      </c>
    </row>
    <row r="230" spans="1:8">
      <c r="A230" s="43">
        <v>1</v>
      </c>
      <c r="B230" s="57" t="s">
        <v>543</v>
      </c>
      <c r="C230" s="38" t="s">
        <v>544</v>
      </c>
      <c r="D230" s="38" t="s">
        <v>545</v>
      </c>
      <c r="E230" s="38" t="s">
        <v>39</v>
      </c>
      <c r="F230" s="33">
        <f>VLOOKUP(B230,[1]学生明细!$D$2:$H$1016,5,FALSE)</f>
        <v>42</v>
      </c>
      <c r="G230" s="34">
        <f>VLOOKUP(B230,[1]学生明细!$D$2:$I$1016,6,FALSE)</f>
        <v>0.75</v>
      </c>
      <c r="H230" s="33">
        <f t="shared" si="3"/>
        <v>31.5</v>
      </c>
    </row>
    <row r="231" spans="1:8">
      <c r="A231" s="43">
        <v>2</v>
      </c>
      <c r="B231" s="57" t="s">
        <v>546</v>
      </c>
      <c r="C231" s="38" t="s">
        <v>547</v>
      </c>
      <c r="D231" s="38" t="s">
        <v>548</v>
      </c>
      <c r="E231" s="38" t="s">
        <v>39</v>
      </c>
      <c r="F231" s="33">
        <f>VLOOKUP(B231,[1]学生明细!$D$2:$H$1016,5,FALSE)</f>
        <v>55</v>
      </c>
      <c r="G231" s="34">
        <f>VLOOKUP(B231,[1]学生明细!$D$2:$I$1016,6,FALSE)</f>
        <v>0.75</v>
      </c>
      <c r="H231" s="33">
        <f t="shared" si="3"/>
        <v>41.25</v>
      </c>
    </row>
    <row r="232" spans="1:8">
      <c r="A232" s="43">
        <v>3</v>
      </c>
      <c r="B232" s="57" t="s">
        <v>549</v>
      </c>
      <c r="C232" s="38" t="s">
        <v>550</v>
      </c>
      <c r="D232" s="38" t="s">
        <v>551</v>
      </c>
      <c r="E232" s="38" t="s">
        <v>39</v>
      </c>
      <c r="F232" s="33">
        <f>VLOOKUP(B232,[1]学生明细!$D$2:$H$1016,5,FALSE)</f>
        <v>58</v>
      </c>
      <c r="G232" s="34">
        <f>VLOOKUP(B232,[1]学生明细!$D$2:$I$1016,6,FALSE)</f>
        <v>0.75</v>
      </c>
      <c r="H232" s="33">
        <f t="shared" si="3"/>
        <v>43.5</v>
      </c>
    </row>
    <row r="233" spans="1:8">
      <c r="A233" s="43">
        <v>4</v>
      </c>
      <c r="B233" s="57" t="s">
        <v>552</v>
      </c>
      <c r="C233" s="38" t="s">
        <v>553</v>
      </c>
      <c r="D233" s="38" t="s">
        <v>554</v>
      </c>
      <c r="E233" s="38" t="s">
        <v>39</v>
      </c>
      <c r="F233" s="33">
        <f>VLOOKUP(B233,[1]学生明细!$D$2:$H$1016,5,FALSE)</f>
        <v>65</v>
      </c>
      <c r="G233" s="34">
        <f>VLOOKUP(B233,[1]学生明细!$D$2:$I$1016,6,FALSE)</f>
        <v>0.75</v>
      </c>
      <c r="H233" s="33">
        <f t="shared" si="3"/>
        <v>48.75</v>
      </c>
    </row>
    <row r="234" spans="1:8">
      <c r="A234" s="43">
        <v>5</v>
      </c>
      <c r="B234" s="57" t="s">
        <v>555</v>
      </c>
      <c r="C234" s="38" t="s">
        <v>553</v>
      </c>
      <c r="D234" s="38" t="s">
        <v>556</v>
      </c>
      <c r="E234" s="38" t="s">
        <v>557</v>
      </c>
      <c r="F234" s="33">
        <f>VLOOKUP(B234,[1]学生明细!$D$2:$H$1016,5,FALSE)</f>
        <v>68</v>
      </c>
      <c r="G234" s="34">
        <f>VLOOKUP(B234,[1]学生明细!$D$2:$I$1016,6,FALSE)</f>
        <v>0.75</v>
      </c>
      <c r="H234" s="33">
        <f t="shared" si="3"/>
        <v>51</v>
      </c>
    </row>
    <row r="235" spans="1:8">
      <c r="A235" s="43">
        <v>6</v>
      </c>
      <c r="B235" s="57" t="s">
        <v>558</v>
      </c>
      <c r="C235" s="38" t="s">
        <v>559</v>
      </c>
      <c r="D235" s="38" t="s">
        <v>560</v>
      </c>
      <c r="E235" s="38" t="s">
        <v>39</v>
      </c>
      <c r="F235" s="33">
        <f>VLOOKUP(B235,[1]学生明细!$D$2:$H$1016,5,FALSE)</f>
        <v>35</v>
      </c>
      <c r="G235" s="34">
        <f>VLOOKUP(B235,[1]学生明细!$D$2:$I$1016,6,FALSE)</f>
        <v>0.75</v>
      </c>
      <c r="H235" s="33">
        <f t="shared" si="3"/>
        <v>26.25</v>
      </c>
    </row>
    <row r="236" spans="1:8">
      <c r="A236" s="43">
        <v>7</v>
      </c>
      <c r="B236" s="57" t="s">
        <v>561</v>
      </c>
      <c r="C236" s="38" t="s">
        <v>562</v>
      </c>
      <c r="D236" s="38" t="s">
        <v>563</v>
      </c>
      <c r="E236" s="38" t="s">
        <v>39</v>
      </c>
      <c r="F236" s="33">
        <f>VLOOKUP(B236,[1]学生明细!$D$2:$H$1016,5,FALSE)</f>
        <v>70</v>
      </c>
      <c r="G236" s="34">
        <f>VLOOKUP(B236,[1]学生明细!$D$2:$I$1016,6,FALSE)</f>
        <v>0.75</v>
      </c>
      <c r="H236" s="33">
        <f t="shared" si="3"/>
        <v>52.5</v>
      </c>
    </row>
    <row r="237" spans="1:8">
      <c r="A237" s="43">
        <v>8</v>
      </c>
      <c r="B237" s="57" t="s">
        <v>564</v>
      </c>
      <c r="C237" s="38" t="s">
        <v>562</v>
      </c>
      <c r="D237" s="38" t="s">
        <v>565</v>
      </c>
      <c r="E237" s="38" t="s">
        <v>557</v>
      </c>
      <c r="F237" s="33">
        <f>VLOOKUP(B237,[1]学生明细!$D$2:$H$1016,5,FALSE)</f>
        <v>68</v>
      </c>
      <c r="G237" s="34">
        <f>VLOOKUP(B237,[1]学生明细!$D$2:$I$1016,6,FALSE)</f>
        <v>0.75</v>
      </c>
      <c r="H237" s="33">
        <f t="shared" si="3"/>
        <v>51</v>
      </c>
    </row>
    <row r="238" spans="1:8">
      <c r="A238" s="43">
        <v>9</v>
      </c>
      <c r="B238" s="57" t="s">
        <v>370</v>
      </c>
      <c r="C238" s="38" t="s">
        <v>371</v>
      </c>
      <c r="D238" s="38" t="s">
        <v>372</v>
      </c>
      <c r="E238" s="38" t="s">
        <v>59</v>
      </c>
      <c r="F238" s="33">
        <f>VLOOKUP(B238,[1]学生明细!$D$2:$H$1016,5,FALSE)</f>
        <v>23</v>
      </c>
      <c r="G238" s="34">
        <f>VLOOKUP(B238,[1]学生明细!$D$2:$I$1016,6,FALSE)</f>
        <v>1</v>
      </c>
      <c r="H238" s="33">
        <f t="shared" si="3"/>
        <v>23</v>
      </c>
    </row>
    <row r="239" spans="1:8">
      <c r="A239" s="43">
        <v>10</v>
      </c>
      <c r="B239" s="57" t="s">
        <v>373</v>
      </c>
      <c r="C239" s="38" t="s">
        <v>374</v>
      </c>
      <c r="D239" s="38" t="s">
        <v>375</v>
      </c>
      <c r="E239" s="38" t="s">
        <v>375</v>
      </c>
      <c r="F239" s="33">
        <f>VLOOKUP(B239,[1]学生明细!$D$2:$H$1016,5,FALSE)</f>
        <v>20</v>
      </c>
      <c r="G239" s="34">
        <f>VLOOKUP(B239,[1]学生明细!$D$2:$I$1016,6,FALSE)</f>
        <v>0.75</v>
      </c>
      <c r="H239" s="33">
        <f t="shared" si="3"/>
        <v>15</v>
      </c>
    </row>
    <row r="240" spans="1:8">
      <c r="A240" s="43">
        <v>11</v>
      </c>
      <c r="B240" s="57" t="s">
        <v>376</v>
      </c>
      <c r="C240" s="38" t="s">
        <v>377</v>
      </c>
      <c r="D240" s="38" t="s">
        <v>378</v>
      </c>
      <c r="E240" s="38" t="s">
        <v>379</v>
      </c>
      <c r="F240" s="33">
        <f>VLOOKUP(B240,[1]学生明细!$D$2:$H$1016,5,FALSE)</f>
        <v>45</v>
      </c>
      <c r="G240" s="34">
        <f>VLOOKUP(B240,[1]学生明细!$D$2:$I$1016,6,FALSE)</f>
        <v>0.75</v>
      </c>
      <c r="H240" s="33">
        <f t="shared" si="3"/>
        <v>33.75</v>
      </c>
    </row>
    <row r="241" spans="1:8">
      <c r="A241" s="43">
        <v>12</v>
      </c>
      <c r="C241" s="43" t="s">
        <v>17</v>
      </c>
      <c r="F241" s="33">
        <v>3.25</v>
      </c>
      <c r="G241" s="34">
        <v>1</v>
      </c>
      <c r="H241" s="33">
        <v>3.25</v>
      </c>
    </row>
    <row r="242" spans="1:8">
      <c r="H242" s="78">
        <f>SUM(H230:H241)</f>
        <v>420.75</v>
      </c>
    </row>
    <row r="244" spans="1:8" s="66" customFormat="1">
      <c r="A244" s="22" t="s">
        <v>566</v>
      </c>
      <c r="B244" s="22"/>
      <c r="C244" s="22"/>
      <c r="D244" s="22"/>
      <c r="E244" s="22"/>
      <c r="F244" s="22"/>
      <c r="G244" s="65"/>
      <c r="H244" s="22"/>
    </row>
    <row r="245" spans="1:8" s="45" customFormat="1">
      <c r="A245" s="52" t="s">
        <v>1</v>
      </c>
      <c r="B245" s="80" t="s">
        <v>2</v>
      </c>
      <c r="C245" s="25" t="s">
        <v>3</v>
      </c>
      <c r="D245" s="25" t="s">
        <v>4</v>
      </c>
      <c r="E245" s="25" t="s">
        <v>5</v>
      </c>
      <c r="F245" s="26" t="s">
        <v>6</v>
      </c>
      <c r="G245" s="27" t="s">
        <v>7</v>
      </c>
      <c r="H245" s="26" t="s">
        <v>8</v>
      </c>
    </row>
    <row r="246" spans="1:8">
      <c r="A246" s="43">
        <v>1</v>
      </c>
      <c r="B246" s="57" t="s">
        <v>567</v>
      </c>
      <c r="C246" s="38" t="s">
        <v>568</v>
      </c>
      <c r="D246" s="38" t="s">
        <v>569</v>
      </c>
      <c r="E246" s="38" t="s">
        <v>39</v>
      </c>
      <c r="F246" s="33">
        <f>VLOOKUP(B246,[1]学生明细!$D$2:$H$1016,5,FALSE)</f>
        <v>72</v>
      </c>
      <c r="G246" s="34">
        <f>VLOOKUP(B246,[1]学生明细!$D$2:$I$1016,6,FALSE)</f>
        <v>0.75</v>
      </c>
      <c r="H246" s="33">
        <f t="shared" si="3"/>
        <v>54</v>
      </c>
    </row>
    <row r="247" spans="1:8">
      <c r="A247" s="43">
        <v>2</v>
      </c>
      <c r="B247" s="57" t="s">
        <v>388</v>
      </c>
      <c r="C247" s="38" t="s">
        <v>389</v>
      </c>
      <c r="D247" s="38" t="s">
        <v>390</v>
      </c>
      <c r="E247" s="38" t="s">
        <v>39</v>
      </c>
      <c r="F247" s="33">
        <f>VLOOKUP(B247,[1]学生明细!$D$2:$H$1016,5,FALSE)</f>
        <v>88</v>
      </c>
      <c r="G247" s="34">
        <f>VLOOKUP(B247,[1]学生明细!$D$2:$I$1016,6,FALSE)</f>
        <v>0.75</v>
      </c>
      <c r="H247" s="33">
        <f t="shared" si="3"/>
        <v>66</v>
      </c>
    </row>
    <row r="248" spans="1:8">
      <c r="A248" s="43">
        <v>3</v>
      </c>
      <c r="B248" s="57" t="s">
        <v>419</v>
      </c>
      <c r="C248" s="38" t="s">
        <v>420</v>
      </c>
      <c r="D248" s="38" t="s">
        <v>421</v>
      </c>
      <c r="E248" s="38" t="s">
        <v>422</v>
      </c>
      <c r="F248" s="33">
        <f>VLOOKUP(B248,[1]学生明细!$D$2:$H$1016,5,FALSE)</f>
        <v>39</v>
      </c>
      <c r="G248" s="34">
        <f>VLOOKUP(B248,[1]学生明细!$D$2:$I$1016,6,FALSE)</f>
        <v>0.75</v>
      </c>
      <c r="H248" s="33">
        <f t="shared" si="3"/>
        <v>29.25</v>
      </c>
    </row>
    <row r="249" spans="1:8">
      <c r="A249" s="43">
        <v>4</v>
      </c>
      <c r="B249" s="57" t="s">
        <v>570</v>
      </c>
      <c r="C249" s="38" t="s">
        <v>571</v>
      </c>
      <c r="D249" s="38" t="s">
        <v>572</v>
      </c>
      <c r="E249" s="38" t="s">
        <v>573</v>
      </c>
      <c r="F249" s="33">
        <f>VLOOKUP(B249,[1]学生明细!$D$2:$H$1016,5,FALSE)</f>
        <v>75</v>
      </c>
      <c r="G249" s="34">
        <f>VLOOKUP(B249,[1]学生明细!$D$2:$I$1016,6,FALSE)</f>
        <v>0.75</v>
      </c>
      <c r="H249" s="33">
        <f t="shared" si="3"/>
        <v>56.25</v>
      </c>
    </row>
    <row r="250" spans="1:8">
      <c r="A250" s="43">
        <v>5</v>
      </c>
      <c r="B250" s="57" t="s">
        <v>83</v>
      </c>
      <c r="C250" s="38" t="s">
        <v>84</v>
      </c>
      <c r="D250" s="38" t="s">
        <v>85</v>
      </c>
      <c r="E250" s="38" t="s">
        <v>39</v>
      </c>
      <c r="F250" s="33">
        <f>VLOOKUP(B250,[1]学生明细!$D$2:$H$1016,5,FALSE)</f>
        <v>96</v>
      </c>
      <c r="G250" s="34">
        <f>VLOOKUP(B250,[1]学生明细!$D$2:$I$1016,6,FALSE)</f>
        <v>0.75</v>
      </c>
      <c r="H250" s="33">
        <f t="shared" si="3"/>
        <v>72</v>
      </c>
    </row>
    <row r="251" spans="1:8">
      <c r="A251" s="43">
        <v>6</v>
      </c>
      <c r="B251" s="57" t="s">
        <v>370</v>
      </c>
      <c r="C251" s="38" t="s">
        <v>371</v>
      </c>
      <c r="D251" s="38" t="s">
        <v>372</v>
      </c>
      <c r="E251" s="38" t="s">
        <v>59</v>
      </c>
      <c r="F251" s="33">
        <f>VLOOKUP(B251,[1]学生明细!$D$2:$H$1016,5,FALSE)</f>
        <v>23</v>
      </c>
      <c r="G251" s="34">
        <f>VLOOKUP(B251,[1]学生明细!$D$2:$I$1016,6,FALSE)</f>
        <v>1</v>
      </c>
      <c r="H251" s="33">
        <f t="shared" si="3"/>
        <v>23</v>
      </c>
    </row>
    <row r="252" spans="1:8">
      <c r="A252" s="43">
        <v>7</v>
      </c>
      <c r="B252" s="57" t="s">
        <v>373</v>
      </c>
      <c r="C252" s="38" t="s">
        <v>374</v>
      </c>
      <c r="D252" s="38" t="s">
        <v>375</v>
      </c>
      <c r="E252" s="38" t="s">
        <v>375</v>
      </c>
      <c r="F252" s="33">
        <f>VLOOKUP(B252,[1]学生明细!$D$2:$H$1016,5,FALSE)</f>
        <v>20</v>
      </c>
      <c r="G252" s="34">
        <f>VLOOKUP(B252,[1]学生明细!$D$2:$I$1016,6,FALSE)</f>
        <v>0.75</v>
      </c>
      <c r="H252" s="33">
        <f t="shared" si="3"/>
        <v>15</v>
      </c>
    </row>
    <row r="253" spans="1:8">
      <c r="A253" s="43">
        <v>8</v>
      </c>
      <c r="B253" s="57" t="s">
        <v>376</v>
      </c>
      <c r="C253" s="38" t="s">
        <v>377</v>
      </c>
      <c r="D253" s="38" t="s">
        <v>378</v>
      </c>
      <c r="E253" s="38" t="s">
        <v>379</v>
      </c>
      <c r="F253" s="33">
        <f>VLOOKUP(B253,[1]学生明细!$D$2:$H$1016,5,FALSE)</f>
        <v>45</v>
      </c>
      <c r="G253" s="34">
        <f>VLOOKUP(B253,[1]学生明细!$D$2:$I$1016,6,FALSE)</f>
        <v>0.75</v>
      </c>
      <c r="H253" s="33">
        <f t="shared" si="3"/>
        <v>33.75</v>
      </c>
    </row>
    <row r="254" spans="1:8">
      <c r="A254" s="43">
        <v>9</v>
      </c>
      <c r="C254" s="43" t="s">
        <v>17</v>
      </c>
      <c r="F254" s="33">
        <v>3.25</v>
      </c>
      <c r="G254" s="34">
        <v>1</v>
      </c>
      <c r="H254" s="33">
        <v>3.25</v>
      </c>
    </row>
    <row r="255" spans="1:8">
      <c r="H255" s="78">
        <f>SUM(H246:H254)</f>
        <v>352.5</v>
      </c>
    </row>
    <row r="257" spans="1:8" s="66" customFormat="1">
      <c r="A257" s="22" t="s">
        <v>574</v>
      </c>
      <c r="B257" s="22"/>
      <c r="C257" s="22"/>
      <c r="D257" s="22"/>
      <c r="E257" s="22"/>
      <c r="F257" s="22"/>
      <c r="G257" s="65"/>
      <c r="H257" s="22"/>
    </row>
    <row r="258" spans="1:8" s="45" customFormat="1">
      <c r="A258" s="52" t="s">
        <v>1</v>
      </c>
      <c r="B258" s="80" t="s">
        <v>2</v>
      </c>
      <c r="C258" s="25" t="s">
        <v>3</v>
      </c>
      <c r="D258" s="25" t="s">
        <v>4</v>
      </c>
      <c r="E258" s="25" t="s">
        <v>5</v>
      </c>
      <c r="F258" s="26" t="s">
        <v>6</v>
      </c>
      <c r="G258" s="27" t="s">
        <v>7</v>
      </c>
      <c r="H258" s="26" t="s">
        <v>8</v>
      </c>
    </row>
    <row r="259" spans="1:8">
      <c r="A259" s="43">
        <v>1</v>
      </c>
      <c r="B259" s="57" t="s">
        <v>419</v>
      </c>
      <c r="C259" s="38" t="s">
        <v>420</v>
      </c>
      <c r="D259" s="38" t="s">
        <v>421</v>
      </c>
      <c r="E259" s="38" t="s">
        <v>422</v>
      </c>
      <c r="F259" s="33">
        <f>VLOOKUP(B259,[1]学生明细!$D$2:$H$1016,5,FALSE)</f>
        <v>39</v>
      </c>
      <c r="G259" s="34">
        <f>VLOOKUP(B259,[1]学生明细!$D$2:$I$1016,6,FALSE)</f>
        <v>0.75</v>
      </c>
      <c r="H259" s="33">
        <f>F259*G259</f>
        <v>29.25</v>
      </c>
    </row>
    <row r="260" spans="1:8">
      <c r="A260" s="43">
        <v>2</v>
      </c>
      <c r="B260" s="57" t="s">
        <v>248</v>
      </c>
      <c r="C260" s="38" t="s">
        <v>249</v>
      </c>
      <c r="D260" s="38" t="s">
        <v>250</v>
      </c>
      <c r="E260" s="38" t="s">
        <v>39</v>
      </c>
      <c r="F260" s="33">
        <f>VLOOKUP(B260,[1]学生明细!$D$2:$H$1016,5,FALSE)</f>
        <v>49</v>
      </c>
      <c r="G260" s="34">
        <f>VLOOKUP(B260,[1]学生明细!$D$2:$I$1016,6,FALSE)</f>
        <v>0.75</v>
      </c>
      <c r="H260" s="33">
        <f>F260*G260</f>
        <v>36.75</v>
      </c>
    </row>
    <row r="261" spans="1:8" ht="33">
      <c r="A261" s="43">
        <v>3</v>
      </c>
      <c r="B261" s="29" t="s">
        <v>575</v>
      </c>
      <c r="C261" s="30" t="s">
        <v>576</v>
      </c>
      <c r="D261" s="30" t="s">
        <v>577</v>
      </c>
      <c r="E261" s="30" t="s">
        <v>291</v>
      </c>
      <c r="F261" s="33">
        <f>VLOOKUP(B261,[1]学生明细!$D$2:$H$1016,5,FALSE)</f>
        <v>56</v>
      </c>
      <c r="G261" s="34">
        <f>VLOOKUP(B261,[1]学生明细!$D$2:$I$1016,6,FALSE)</f>
        <v>0.75</v>
      </c>
      <c r="H261" s="33">
        <f t="shared" ref="H261:H319" si="4">F261*G261</f>
        <v>42</v>
      </c>
    </row>
    <row r="262" spans="1:8">
      <c r="A262" s="43">
        <v>4</v>
      </c>
      <c r="B262" s="29" t="s">
        <v>578</v>
      </c>
      <c r="C262" s="30" t="s">
        <v>579</v>
      </c>
      <c r="D262" s="30" t="s">
        <v>580</v>
      </c>
      <c r="E262" s="30" t="s">
        <v>39</v>
      </c>
      <c r="F262" s="33">
        <f>VLOOKUP(B262,[1]学生明细!$D$2:$H$1016,5,FALSE)</f>
        <v>48</v>
      </c>
      <c r="G262" s="34">
        <f>VLOOKUP(B262,[1]学生明细!$D$2:$I$1016,6,FALSE)</f>
        <v>0.75</v>
      </c>
      <c r="H262" s="33">
        <f t="shared" si="4"/>
        <v>36</v>
      </c>
    </row>
    <row r="263" spans="1:8">
      <c r="A263" s="43">
        <v>5</v>
      </c>
      <c r="B263" s="57" t="s">
        <v>370</v>
      </c>
      <c r="C263" s="38" t="s">
        <v>371</v>
      </c>
      <c r="D263" s="38" t="s">
        <v>581</v>
      </c>
      <c r="E263" s="38" t="s">
        <v>59</v>
      </c>
      <c r="F263" s="33">
        <f>VLOOKUP(B263,[1]学生明细!$D$2:$H$1016,5,FALSE)</f>
        <v>23</v>
      </c>
      <c r="G263" s="34">
        <f>VLOOKUP(B263,[1]学生明细!$D$2:$I$1016,6,FALSE)</f>
        <v>1</v>
      </c>
      <c r="H263" s="33">
        <f t="shared" si="4"/>
        <v>23</v>
      </c>
    </row>
    <row r="264" spans="1:8">
      <c r="A264" s="43">
        <v>6</v>
      </c>
      <c r="B264" s="57" t="s">
        <v>373</v>
      </c>
      <c r="C264" s="38" t="s">
        <v>374</v>
      </c>
      <c r="D264" s="38" t="s">
        <v>375</v>
      </c>
      <c r="E264" s="38" t="s">
        <v>375</v>
      </c>
      <c r="F264" s="33">
        <f>VLOOKUP(B264,[1]学生明细!$D$2:$H$1016,5,FALSE)</f>
        <v>20</v>
      </c>
      <c r="G264" s="34">
        <f>VLOOKUP(B264,[1]学生明细!$D$2:$I$1016,6,FALSE)</f>
        <v>0.75</v>
      </c>
      <c r="H264" s="33">
        <f t="shared" si="4"/>
        <v>15</v>
      </c>
    </row>
    <row r="265" spans="1:8">
      <c r="A265" s="43">
        <v>7</v>
      </c>
      <c r="B265" s="57" t="s">
        <v>376</v>
      </c>
      <c r="C265" s="38" t="s">
        <v>377</v>
      </c>
      <c r="D265" s="38" t="s">
        <v>378</v>
      </c>
      <c r="E265" s="38" t="s">
        <v>379</v>
      </c>
      <c r="F265" s="33">
        <f>VLOOKUP(B265,[1]学生明细!$D$2:$H$1016,5,FALSE)</f>
        <v>45</v>
      </c>
      <c r="G265" s="34">
        <f>VLOOKUP(B265,[1]学生明细!$D$2:$I$1016,6,FALSE)</f>
        <v>0.75</v>
      </c>
      <c r="H265" s="33">
        <f t="shared" si="4"/>
        <v>33.75</v>
      </c>
    </row>
    <row r="266" spans="1:8">
      <c r="A266" s="43">
        <v>8</v>
      </c>
      <c r="C266" s="43" t="s">
        <v>17</v>
      </c>
      <c r="F266" s="33">
        <v>3.25</v>
      </c>
      <c r="G266" s="34">
        <v>1</v>
      </c>
      <c r="H266" s="33">
        <v>3.25</v>
      </c>
    </row>
    <row r="267" spans="1:8">
      <c r="H267" s="78">
        <f>SUM(H259:H266)</f>
        <v>219</v>
      </c>
    </row>
    <row r="269" spans="1:8" s="66" customFormat="1">
      <c r="A269" s="22" t="s">
        <v>582</v>
      </c>
      <c r="B269" s="22"/>
      <c r="C269" s="22"/>
      <c r="D269" s="22"/>
      <c r="E269" s="22"/>
      <c r="F269" s="22"/>
      <c r="G269" s="65"/>
      <c r="H269" s="22"/>
    </row>
    <row r="270" spans="1:8" s="45" customFormat="1">
      <c r="A270" s="52" t="s">
        <v>1</v>
      </c>
      <c r="B270" s="80" t="s">
        <v>2</v>
      </c>
      <c r="C270" s="25" t="s">
        <v>3</v>
      </c>
      <c r="D270" s="25" t="s">
        <v>4</v>
      </c>
      <c r="E270" s="25" t="s">
        <v>5</v>
      </c>
      <c r="F270" s="26" t="s">
        <v>6</v>
      </c>
      <c r="G270" s="27" t="s">
        <v>7</v>
      </c>
      <c r="H270" s="26" t="s">
        <v>8</v>
      </c>
    </row>
    <row r="271" spans="1:8">
      <c r="A271" s="43">
        <v>1</v>
      </c>
      <c r="B271" s="57" t="s">
        <v>456</v>
      </c>
      <c r="C271" s="38" t="s">
        <v>457</v>
      </c>
      <c r="D271" s="38" t="s">
        <v>458</v>
      </c>
      <c r="E271" s="38" t="s">
        <v>174</v>
      </c>
      <c r="F271" s="33">
        <f>VLOOKUP(B271,[1]学生明细!$D$2:$H$1016,5,FALSE)</f>
        <v>88</v>
      </c>
      <c r="G271" s="34">
        <f>VLOOKUP(B271,[1]学生明细!$D$2:$I$1016,6,FALSE)</f>
        <v>0.75</v>
      </c>
      <c r="H271" s="33">
        <f t="shared" si="4"/>
        <v>66</v>
      </c>
    </row>
    <row r="272" spans="1:8">
      <c r="A272" s="43">
        <v>2</v>
      </c>
      <c r="B272" s="57" t="s">
        <v>459</v>
      </c>
      <c r="C272" s="38" t="s">
        <v>460</v>
      </c>
      <c r="D272" s="38" t="s">
        <v>461</v>
      </c>
      <c r="E272" s="38" t="s">
        <v>174</v>
      </c>
      <c r="F272" s="33">
        <f>VLOOKUP(B272,[1]学生明细!$D$2:$H$1016,5,FALSE)</f>
        <v>39.799999999999997</v>
      </c>
      <c r="G272" s="34">
        <f>VLOOKUP(B272,[1]学生明细!$D$2:$I$1016,6,FALSE)</f>
        <v>0.75</v>
      </c>
      <c r="H272" s="33">
        <f t="shared" si="4"/>
        <v>29.849999999999998</v>
      </c>
    </row>
    <row r="273" spans="1:8">
      <c r="A273" s="43">
        <v>3</v>
      </c>
      <c r="B273" s="57" t="s">
        <v>462</v>
      </c>
      <c r="C273" s="38" t="s">
        <v>463</v>
      </c>
      <c r="D273" s="38" t="s">
        <v>464</v>
      </c>
      <c r="E273" s="38" t="s">
        <v>59</v>
      </c>
      <c r="F273" s="33">
        <f>VLOOKUP(B273,[1]学生明细!$D$2:$H$1016,5,FALSE)</f>
        <v>52</v>
      </c>
      <c r="G273" s="34">
        <f>VLOOKUP(B273,[1]学生明细!$D$2:$I$1016,6,FALSE)</f>
        <v>0.78</v>
      </c>
      <c r="H273" s="33">
        <f t="shared" si="4"/>
        <v>40.56</v>
      </c>
    </row>
    <row r="274" spans="1:8">
      <c r="A274" s="43">
        <v>4</v>
      </c>
      <c r="B274" s="57" t="s">
        <v>465</v>
      </c>
      <c r="C274" s="38" t="s">
        <v>466</v>
      </c>
      <c r="D274" s="38" t="s">
        <v>467</v>
      </c>
      <c r="E274" s="38" t="s">
        <v>59</v>
      </c>
      <c r="F274" s="33">
        <f>VLOOKUP(B274,[1]学生明细!$D$2:$H$1016,5,FALSE)</f>
        <v>32</v>
      </c>
      <c r="G274" s="34">
        <f>VLOOKUP(B274,[1]学生明细!$D$2:$I$1016,6,FALSE)</f>
        <v>0.78</v>
      </c>
      <c r="H274" s="33">
        <f t="shared" si="4"/>
        <v>24.96</v>
      </c>
    </row>
    <row r="275" spans="1:8">
      <c r="A275" s="43">
        <v>5</v>
      </c>
      <c r="B275" s="57" t="s">
        <v>468</v>
      </c>
      <c r="C275" s="38" t="s">
        <v>469</v>
      </c>
      <c r="D275" s="38" t="s">
        <v>470</v>
      </c>
      <c r="E275" s="38" t="s">
        <v>174</v>
      </c>
      <c r="F275" s="33">
        <f>VLOOKUP(B275,[1]学生明细!$D$2:$H$1016,5,FALSE)</f>
        <v>79</v>
      </c>
      <c r="G275" s="34">
        <f>VLOOKUP(B275,[1]学生明细!$D$2:$I$1016,6,FALSE)</f>
        <v>0.75</v>
      </c>
      <c r="H275" s="33">
        <f t="shared" si="4"/>
        <v>59.25</v>
      </c>
    </row>
    <row r="276" spans="1:8">
      <c r="A276" s="43">
        <v>6</v>
      </c>
      <c r="B276" s="57" t="s">
        <v>471</v>
      </c>
      <c r="C276" s="38" t="s">
        <v>472</v>
      </c>
      <c r="D276" s="38" t="s">
        <v>473</v>
      </c>
      <c r="E276" s="38" t="s">
        <v>474</v>
      </c>
      <c r="F276" s="33">
        <f>VLOOKUP(B276,[1]学生明细!$D$2:$H$1016,5,FALSE)</f>
        <v>33</v>
      </c>
      <c r="G276" s="34">
        <f>VLOOKUP(B276,[1]学生明细!$D$2:$I$1016,6,FALSE)</f>
        <v>0.75</v>
      </c>
      <c r="H276" s="33">
        <f t="shared" si="4"/>
        <v>24.75</v>
      </c>
    </row>
    <row r="277" spans="1:8">
      <c r="A277" s="43">
        <v>7</v>
      </c>
      <c r="B277" s="57" t="s">
        <v>370</v>
      </c>
      <c r="C277" s="38" t="s">
        <v>371</v>
      </c>
      <c r="D277" s="38" t="s">
        <v>581</v>
      </c>
      <c r="E277" s="38" t="s">
        <v>59</v>
      </c>
      <c r="F277" s="33">
        <f>VLOOKUP(B277,[1]学生明细!$D$2:$H$1016,5,FALSE)</f>
        <v>23</v>
      </c>
      <c r="G277" s="34">
        <f>VLOOKUP(B277,[1]学生明细!$D$2:$I$1016,6,FALSE)</f>
        <v>1</v>
      </c>
      <c r="H277" s="33">
        <f t="shared" si="4"/>
        <v>23</v>
      </c>
    </row>
    <row r="278" spans="1:8">
      <c r="A278" s="43">
        <v>8</v>
      </c>
      <c r="B278" s="57" t="s">
        <v>373</v>
      </c>
      <c r="C278" s="38" t="s">
        <v>374</v>
      </c>
      <c r="D278" s="38" t="s">
        <v>375</v>
      </c>
      <c r="E278" s="38" t="s">
        <v>375</v>
      </c>
      <c r="F278" s="33">
        <f>VLOOKUP(B278,[1]学生明细!$D$2:$H$1016,5,FALSE)</f>
        <v>20</v>
      </c>
      <c r="G278" s="34">
        <f>VLOOKUP(B278,[1]学生明细!$D$2:$I$1016,6,FALSE)</f>
        <v>0.75</v>
      </c>
      <c r="H278" s="33">
        <f t="shared" si="4"/>
        <v>15</v>
      </c>
    </row>
    <row r="279" spans="1:8">
      <c r="A279" s="43">
        <v>9</v>
      </c>
      <c r="B279" s="57" t="s">
        <v>376</v>
      </c>
      <c r="C279" s="38" t="s">
        <v>377</v>
      </c>
      <c r="D279" s="38" t="s">
        <v>378</v>
      </c>
      <c r="E279" s="38" t="s">
        <v>379</v>
      </c>
      <c r="F279" s="33">
        <f>VLOOKUP(B279,[1]学生明细!$D$2:$H$1016,5,FALSE)</f>
        <v>45</v>
      </c>
      <c r="G279" s="34">
        <f>VLOOKUP(B279,[1]学生明细!$D$2:$I$1016,6,FALSE)</f>
        <v>0.75</v>
      </c>
      <c r="H279" s="33">
        <f t="shared" si="4"/>
        <v>33.75</v>
      </c>
    </row>
    <row r="280" spans="1:8">
      <c r="A280" s="43">
        <v>10</v>
      </c>
      <c r="C280" s="43" t="s">
        <v>17</v>
      </c>
      <c r="F280" s="33">
        <v>3.25</v>
      </c>
      <c r="G280" s="34">
        <v>1</v>
      </c>
      <c r="H280" s="33">
        <v>3.25</v>
      </c>
    </row>
    <row r="281" spans="1:8">
      <c r="H281" s="78">
        <f>SUM(H271:H280)</f>
        <v>320.37</v>
      </c>
    </row>
    <row r="283" spans="1:8" s="66" customFormat="1">
      <c r="A283" s="22" t="s">
        <v>583</v>
      </c>
      <c r="B283" s="22"/>
      <c r="C283" s="22"/>
      <c r="D283" s="22"/>
      <c r="E283" s="22"/>
      <c r="F283" s="22"/>
      <c r="G283" s="65"/>
      <c r="H283" s="22"/>
    </row>
    <row r="284" spans="1:8" s="45" customFormat="1">
      <c r="A284" s="52" t="s">
        <v>1</v>
      </c>
      <c r="B284" s="80" t="s">
        <v>2</v>
      </c>
      <c r="C284" s="25" t="s">
        <v>3</v>
      </c>
      <c r="D284" s="25" t="s">
        <v>4</v>
      </c>
      <c r="E284" s="25" t="s">
        <v>5</v>
      </c>
      <c r="F284" s="26" t="s">
        <v>6</v>
      </c>
      <c r="G284" s="27" t="s">
        <v>7</v>
      </c>
      <c r="H284" s="26" t="s">
        <v>8</v>
      </c>
    </row>
    <row r="285" spans="1:8">
      <c r="A285" s="43">
        <v>1</v>
      </c>
      <c r="B285" s="57" t="s">
        <v>584</v>
      </c>
      <c r="C285" s="38" t="s">
        <v>585</v>
      </c>
      <c r="D285" s="38" t="s">
        <v>586</v>
      </c>
      <c r="E285" s="38" t="s">
        <v>59</v>
      </c>
      <c r="F285" s="33">
        <f>VLOOKUP(B285,[1]学生明细!$D$2:$H$1016,5,FALSE)</f>
        <v>54</v>
      </c>
      <c r="G285" s="34">
        <f>VLOOKUP(B285,[1]学生明细!$D$2:$I$1016,6,FALSE)</f>
        <v>0.78</v>
      </c>
      <c r="H285" s="33">
        <f t="shared" si="4"/>
        <v>42.120000000000005</v>
      </c>
    </row>
    <row r="286" spans="1:8">
      <c r="A286" s="43">
        <v>2</v>
      </c>
      <c r="B286" s="57" t="s">
        <v>587</v>
      </c>
      <c r="C286" s="38" t="s">
        <v>588</v>
      </c>
      <c r="D286" s="38" t="s">
        <v>589</v>
      </c>
      <c r="E286" s="38" t="s">
        <v>59</v>
      </c>
      <c r="F286" s="33">
        <f>VLOOKUP(B286,[1]学生明细!$D$2:$H$1016,5,FALSE)</f>
        <v>56</v>
      </c>
      <c r="G286" s="34">
        <f>VLOOKUP(B286,[1]学生明细!$D$2:$I$1016,6,FALSE)</f>
        <v>0.78</v>
      </c>
      <c r="H286" s="33">
        <f t="shared" si="4"/>
        <v>43.68</v>
      </c>
    </row>
    <row r="287" spans="1:8">
      <c r="A287" s="43">
        <v>3</v>
      </c>
      <c r="B287" s="57" t="s">
        <v>590</v>
      </c>
      <c r="C287" s="38" t="s">
        <v>591</v>
      </c>
      <c r="D287" s="38" t="s">
        <v>592</v>
      </c>
      <c r="E287" s="38" t="s">
        <v>197</v>
      </c>
      <c r="F287" s="33">
        <f>VLOOKUP(B287,[1]学生明细!$D$2:$H$1016,5,FALSE)</f>
        <v>45</v>
      </c>
      <c r="G287" s="34">
        <f>VLOOKUP(B287,[1]学生明细!$D$2:$I$1016,6,FALSE)</f>
        <v>0.75</v>
      </c>
      <c r="H287" s="33">
        <f t="shared" si="4"/>
        <v>33.75</v>
      </c>
    </row>
    <row r="288" spans="1:8" ht="49.5">
      <c r="A288" s="43">
        <v>4</v>
      </c>
      <c r="B288" s="57" t="s">
        <v>593</v>
      </c>
      <c r="C288" s="38" t="s">
        <v>594</v>
      </c>
      <c r="D288" s="38" t="s">
        <v>595</v>
      </c>
      <c r="E288" s="38" t="s">
        <v>197</v>
      </c>
      <c r="F288" s="33">
        <f>VLOOKUP(B288,[1]学生明细!$D$2:$H$1016,5,FALSE)</f>
        <v>59</v>
      </c>
      <c r="G288" s="34">
        <f>VLOOKUP(B288,[1]学生明细!$D$2:$I$1016,6,FALSE)</f>
        <v>0.75</v>
      </c>
      <c r="H288" s="33">
        <f t="shared" si="4"/>
        <v>44.25</v>
      </c>
    </row>
    <row r="289" spans="1:8">
      <c r="A289" s="43">
        <v>5</v>
      </c>
      <c r="B289" s="57" t="s">
        <v>596</v>
      </c>
      <c r="C289" s="38" t="s">
        <v>597</v>
      </c>
      <c r="D289" s="38" t="s">
        <v>598</v>
      </c>
      <c r="E289" s="38" t="s">
        <v>297</v>
      </c>
      <c r="F289" s="33">
        <f>VLOOKUP(B289,[1]学生明细!$D$2:$H$1016,5,FALSE)</f>
        <v>52</v>
      </c>
      <c r="G289" s="34">
        <f>VLOOKUP(B289,[1]学生明细!$D$2:$I$1016,6,FALSE)</f>
        <v>0.75</v>
      </c>
      <c r="H289" s="33">
        <f t="shared" si="4"/>
        <v>39</v>
      </c>
    </row>
    <row r="290" spans="1:8">
      <c r="A290" s="43">
        <v>6</v>
      </c>
      <c r="B290" s="57" t="s">
        <v>599</v>
      </c>
      <c r="C290" s="38" t="s">
        <v>600</v>
      </c>
      <c r="D290" s="38" t="s">
        <v>601</v>
      </c>
      <c r="E290" s="38" t="s">
        <v>39</v>
      </c>
      <c r="F290" s="33">
        <f>VLOOKUP(B290,[1]学生明细!$D$2:$H$1016,5,FALSE)</f>
        <v>69</v>
      </c>
      <c r="G290" s="34">
        <f>VLOOKUP(B290,[1]学生明细!$D$2:$I$1016,6,FALSE)</f>
        <v>0.75</v>
      </c>
      <c r="H290" s="33">
        <f t="shared" si="4"/>
        <v>51.75</v>
      </c>
    </row>
    <row r="291" spans="1:8">
      <c r="A291" s="43">
        <v>7</v>
      </c>
      <c r="B291" s="57" t="s">
        <v>370</v>
      </c>
      <c r="C291" s="38" t="s">
        <v>371</v>
      </c>
      <c r="D291" s="38" t="s">
        <v>581</v>
      </c>
      <c r="E291" s="38" t="s">
        <v>59</v>
      </c>
      <c r="F291" s="33">
        <f>VLOOKUP(B291,[1]学生明细!$D$2:$H$1016,5,FALSE)</f>
        <v>23</v>
      </c>
      <c r="G291" s="34">
        <f>VLOOKUP(B291,[1]学生明细!$D$2:$I$1016,6,FALSE)</f>
        <v>1</v>
      </c>
      <c r="H291" s="33">
        <f t="shared" si="4"/>
        <v>23</v>
      </c>
    </row>
    <row r="292" spans="1:8">
      <c r="A292" s="43">
        <v>8</v>
      </c>
      <c r="B292" s="57" t="s">
        <v>373</v>
      </c>
      <c r="C292" s="38" t="s">
        <v>374</v>
      </c>
      <c r="D292" s="38" t="s">
        <v>375</v>
      </c>
      <c r="E292" s="38" t="s">
        <v>375</v>
      </c>
      <c r="F292" s="33">
        <f>VLOOKUP(B292,[1]学生明细!$D$2:$H$1016,5,FALSE)</f>
        <v>20</v>
      </c>
      <c r="G292" s="34">
        <f>VLOOKUP(B292,[1]学生明细!$D$2:$I$1016,6,FALSE)</f>
        <v>0.75</v>
      </c>
      <c r="H292" s="33">
        <f t="shared" si="4"/>
        <v>15</v>
      </c>
    </row>
    <row r="293" spans="1:8">
      <c r="A293" s="43">
        <v>9</v>
      </c>
      <c r="B293" s="57" t="s">
        <v>376</v>
      </c>
      <c r="C293" s="38" t="s">
        <v>377</v>
      </c>
      <c r="D293" s="38" t="s">
        <v>378</v>
      </c>
      <c r="E293" s="38" t="s">
        <v>379</v>
      </c>
      <c r="F293" s="33">
        <f>VLOOKUP(B293,[1]学生明细!$D$2:$H$1016,5,FALSE)</f>
        <v>45</v>
      </c>
      <c r="G293" s="34">
        <f>VLOOKUP(B293,[1]学生明细!$D$2:$I$1016,6,FALSE)</f>
        <v>0.75</v>
      </c>
      <c r="H293" s="33">
        <f t="shared" si="4"/>
        <v>33.75</v>
      </c>
    </row>
    <row r="294" spans="1:8">
      <c r="A294" s="43">
        <v>10</v>
      </c>
      <c r="C294" s="43" t="s">
        <v>17</v>
      </c>
      <c r="F294" s="33">
        <v>3.25</v>
      </c>
      <c r="G294" s="34">
        <v>1</v>
      </c>
      <c r="H294" s="33">
        <v>3.25</v>
      </c>
    </row>
    <row r="295" spans="1:8">
      <c r="H295" s="78">
        <f>SUM(H285:H294)</f>
        <v>329.55</v>
      </c>
    </row>
    <row r="296" spans="1:8" s="45" customFormat="1">
      <c r="A296" s="52"/>
      <c r="B296" s="80"/>
      <c r="C296" s="25"/>
      <c r="D296" s="25"/>
      <c r="E296" s="25"/>
      <c r="F296" s="26"/>
      <c r="G296" s="27"/>
      <c r="H296" s="26"/>
    </row>
    <row r="297" spans="1:8" s="66" customFormat="1">
      <c r="A297" s="22" t="s">
        <v>602</v>
      </c>
      <c r="B297" s="22"/>
      <c r="C297" s="22"/>
      <c r="D297" s="22"/>
      <c r="E297" s="22"/>
      <c r="F297" s="22"/>
      <c r="G297" s="65"/>
      <c r="H297" s="22"/>
    </row>
    <row r="298" spans="1:8" s="45" customFormat="1">
      <c r="A298" s="52" t="s">
        <v>1</v>
      </c>
      <c r="B298" s="80" t="s">
        <v>2</v>
      </c>
      <c r="C298" s="25" t="s">
        <v>3</v>
      </c>
      <c r="D298" s="25" t="s">
        <v>4</v>
      </c>
      <c r="E298" s="25" t="s">
        <v>5</v>
      </c>
      <c r="F298" s="26" t="s">
        <v>6</v>
      </c>
      <c r="G298" s="27" t="s">
        <v>7</v>
      </c>
      <c r="H298" s="26" t="s">
        <v>8</v>
      </c>
    </row>
    <row r="299" spans="1:8">
      <c r="B299" s="57" t="s">
        <v>587</v>
      </c>
      <c r="C299" s="38" t="s">
        <v>588</v>
      </c>
      <c r="D299" s="38" t="s">
        <v>589</v>
      </c>
      <c r="E299" s="38" t="s">
        <v>59</v>
      </c>
      <c r="F299" s="33">
        <f>VLOOKUP(B299,[1]学生明细!$D$2:$H$1016,5,FALSE)</f>
        <v>56</v>
      </c>
      <c r="G299" s="34">
        <f>VLOOKUP(B299,[1]学生明细!$D$2:$I$1016,6,FALSE)</f>
        <v>0.78</v>
      </c>
      <c r="H299" s="33">
        <f t="shared" si="4"/>
        <v>43.68</v>
      </c>
    </row>
    <row r="300" spans="1:8">
      <c r="B300" s="57" t="s">
        <v>603</v>
      </c>
      <c r="C300" s="38" t="s">
        <v>604</v>
      </c>
      <c r="D300" s="38" t="s">
        <v>605</v>
      </c>
      <c r="E300" s="38" t="s">
        <v>39</v>
      </c>
      <c r="F300" s="33">
        <f>VLOOKUP(B300,[1]学生明细!$D$2:$H$1016,5,FALSE)</f>
        <v>48</v>
      </c>
      <c r="G300" s="34">
        <f>VLOOKUP(B300,[1]学生明细!$D$2:$I$1016,6,FALSE)</f>
        <v>0.75</v>
      </c>
      <c r="H300" s="33">
        <f t="shared" si="4"/>
        <v>36</v>
      </c>
    </row>
    <row r="301" spans="1:8">
      <c r="B301" s="57" t="s">
        <v>606</v>
      </c>
      <c r="C301" s="38" t="s">
        <v>607</v>
      </c>
      <c r="D301" s="38" t="s">
        <v>608</v>
      </c>
      <c r="E301" s="38" t="s">
        <v>493</v>
      </c>
      <c r="F301" s="33">
        <f>VLOOKUP(B301,[1]学生明细!$D$2:$H$1016,5,FALSE)</f>
        <v>33</v>
      </c>
      <c r="G301" s="34">
        <f>VLOOKUP(B301,[1]学生明细!$D$2:$I$1016,6,FALSE)</f>
        <v>0.75</v>
      </c>
      <c r="H301" s="33">
        <f t="shared" si="4"/>
        <v>24.75</v>
      </c>
    </row>
    <row r="302" spans="1:8" ht="49.5">
      <c r="B302" s="57" t="s">
        <v>593</v>
      </c>
      <c r="C302" s="38" t="s">
        <v>594</v>
      </c>
      <c r="D302" s="38" t="s">
        <v>595</v>
      </c>
      <c r="E302" s="38" t="s">
        <v>197</v>
      </c>
      <c r="F302" s="33">
        <f>VLOOKUP(B302,[1]学生明细!$D$2:$H$1016,5,FALSE)</f>
        <v>59</v>
      </c>
      <c r="G302" s="34">
        <f>VLOOKUP(B302,[1]学生明细!$D$2:$I$1016,6,FALSE)</f>
        <v>0.75</v>
      </c>
      <c r="H302" s="33">
        <f t="shared" si="4"/>
        <v>44.25</v>
      </c>
    </row>
    <row r="303" spans="1:8">
      <c r="B303" s="57" t="s">
        <v>609</v>
      </c>
      <c r="C303" s="38" t="s">
        <v>610</v>
      </c>
      <c r="D303" s="38" t="s">
        <v>611</v>
      </c>
      <c r="E303" s="38" t="s">
        <v>612</v>
      </c>
      <c r="F303" s="33">
        <f>VLOOKUP(B303,[1]学生明细!$D$2:$H$1016,5,FALSE)</f>
        <v>49.8</v>
      </c>
      <c r="G303" s="34">
        <f>VLOOKUP(B303,[1]学生明细!$D$2:$I$1016,6,FALSE)</f>
        <v>0.75</v>
      </c>
      <c r="H303" s="33">
        <f t="shared" si="4"/>
        <v>37.349999999999994</v>
      </c>
    </row>
    <row r="304" spans="1:8">
      <c r="B304" s="57" t="s">
        <v>613</v>
      </c>
      <c r="C304" s="38" t="s">
        <v>614</v>
      </c>
      <c r="D304" s="38" t="s">
        <v>615</v>
      </c>
      <c r="E304" s="38" t="s">
        <v>59</v>
      </c>
      <c r="F304" s="33">
        <f>VLOOKUP(B304,[1]学生明细!$D$2:$H$1016,5,FALSE)</f>
        <v>39</v>
      </c>
      <c r="G304" s="34">
        <f>VLOOKUP(B304,[1]学生明细!$D$2:$I$1016,6,FALSE)</f>
        <v>0.78</v>
      </c>
      <c r="H304" s="33">
        <f t="shared" si="4"/>
        <v>30.42</v>
      </c>
    </row>
    <row r="305" spans="1:8">
      <c r="B305" s="57" t="s">
        <v>398</v>
      </c>
      <c r="C305" s="38" t="s">
        <v>399</v>
      </c>
      <c r="D305" s="38" t="s">
        <v>400</v>
      </c>
      <c r="E305" s="38" t="s">
        <v>50</v>
      </c>
      <c r="F305" s="33">
        <f>VLOOKUP(B305,[1]学生明细!$D$2:$H$1016,5,FALSE)</f>
        <v>58</v>
      </c>
      <c r="G305" s="34">
        <f>VLOOKUP(B305,[1]学生明细!$D$2:$I$1016,6,FALSE)</f>
        <v>0.75</v>
      </c>
      <c r="H305" s="33">
        <f t="shared" si="4"/>
        <v>43.5</v>
      </c>
    </row>
    <row r="306" spans="1:8">
      <c r="B306" s="57" t="s">
        <v>370</v>
      </c>
      <c r="C306" s="38" t="s">
        <v>371</v>
      </c>
      <c r="D306" s="38" t="s">
        <v>581</v>
      </c>
      <c r="E306" s="38" t="s">
        <v>59</v>
      </c>
      <c r="F306" s="33">
        <f>VLOOKUP(B306,[1]学生明细!$D$2:$H$1016,5,FALSE)</f>
        <v>23</v>
      </c>
      <c r="G306" s="34">
        <f>VLOOKUP(B306,[1]学生明细!$D$2:$I$1016,6,FALSE)</f>
        <v>1</v>
      </c>
      <c r="H306" s="33">
        <f t="shared" si="4"/>
        <v>23</v>
      </c>
    </row>
    <row r="307" spans="1:8">
      <c r="B307" s="57" t="s">
        <v>373</v>
      </c>
      <c r="C307" s="38" t="s">
        <v>374</v>
      </c>
      <c r="D307" s="38" t="s">
        <v>375</v>
      </c>
      <c r="E307" s="38" t="s">
        <v>375</v>
      </c>
      <c r="F307" s="33">
        <f>VLOOKUP(B307,[1]学生明细!$D$2:$H$1016,5,FALSE)</f>
        <v>20</v>
      </c>
      <c r="G307" s="34">
        <f>VLOOKUP(B307,[1]学生明细!$D$2:$I$1016,6,FALSE)</f>
        <v>0.75</v>
      </c>
      <c r="H307" s="33">
        <f t="shared" si="4"/>
        <v>15</v>
      </c>
    </row>
    <row r="308" spans="1:8">
      <c r="B308" s="57" t="s">
        <v>376</v>
      </c>
      <c r="C308" s="38" t="s">
        <v>377</v>
      </c>
      <c r="D308" s="38" t="s">
        <v>378</v>
      </c>
      <c r="E308" s="38" t="s">
        <v>379</v>
      </c>
      <c r="F308" s="33">
        <f>VLOOKUP(B308,[1]学生明细!$D$2:$H$1016,5,FALSE)</f>
        <v>45</v>
      </c>
      <c r="G308" s="34">
        <f>VLOOKUP(B308,[1]学生明细!$D$2:$I$1016,6,FALSE)</f>
        <v>0.75</v>
      </c>
      <c r="H308" s="33">
        <f t="shared" si="4"/>
        <v>33.75</v>
      </c>
    </row>
    <row r="309" spans="1:8">
      <c r="C309" s="43" t="s">
        <v>17</v>
      </c>
      <c r="F309" s="33">
        <v>3.25</v>
      </c>
      <c r="G309" s="34">
        <v>1</v>
      </c>
      <c r="H309" s="33">
        <v>3.25</v>
      </c>
    </row>
    <row r="310" spans="1:8">
      <c r="H310" s="78">
        <f>SUM(H299:H309)</f>
        <v>334.95</v>
      </c>
    </row>
    <row r="312" spans="1:8" s="66" customFormat="1">
      <c r="A312" s="22" t="s">
        <v>616</v>
      </c>
      <c r="B312" s="22"/>
      <c r="C312" s="22"/>
      <c r="D312" s="22"/>
      <c r="E312" s="22"/>
      <c r="F312" s="22"/>
      <c r="G312" s="65"/>
      <c r="H312" s="22"/>
    </row>
    <row r="313" spans="1:8" s="45" customFormat="1">
      <c r="A313" s="52" t="s">
        <v>1</v>
      </c>
      <c r="B313" s="80" t="s">
        <v>2</v>
      </c>
      <c r="C313" s="25" t="s">
        <v>3</v>
      </c>
      <c r="D313" s="25" t="s">
        <v>4</v>
      </c>
      <c r="E313" s="25" t="s">
        <v>5</v>
      </c>
      <c r="F313" s="26" t="s">
        <v>6</v>
      </c>
      <c r="G313" s="27" t="s">
        <v>7</v>
      </c>
      <c r="H313" s="26" t="s">
        <v>8</v>
      </c>
    </row>
    <row r="314" spans="1:8">
      <c r="A314" s="43">
        <v>1</v>
      </c>
      <c r="B314" s="72" t="s">
        <v>423</v>
      </c>
      <c r="C314" s="43" t="s">
        <v>424</v>
      </c>
      <c r="D314" s="43" t="s">
        <v>617</v>
      </c>
      <c r="E314" s="43" t="s">
        <v>618</v>
      </c>
      <c r="F314" s="33">
        <f>VLOOKUP(B314,[1]学生明细!$D$2:$H$1016,5,FALSE)</f>
        <v>62</v>
      </c>
      <c r="G314" s="34">
        <f>VLOOKUP(B314,[1]学生明细!$D$2:$I$1016,6,FALSE)</f>
        <v>0.75</v>
      </c>
      <c r="H314" s="33">
        <f t="shared" si="4"/>
        <v>46.5</v>
      </c>
    </row>
    <row r="315" spans="1:8">
      <c r="A315" s="43">
        <v>2</v>
      </c>
      <c r="B315" s="57" t="s">
        <v>619</v>
      </c>
      <c r="C315" s="38" t="s">
        <v>620</v>
      </c>
      <c r="D315" s="38" t="s">
        <v>621</v>
      </c>
      <c r="E315" s="38" t="s">
        <v>16</v>
      </c>
      <c r="F315" s="33">
        <f>VLOOKUP(B315,[1]学生明细!$D$2:$H$1016,5,FALSE)</f>
        <v>49.9</v>
      </c>
      <c r="G315" s="34">
        <f>VLOOKUP(B315,[1]学生明细!$D$2:$I$1016,6,FALSE)</f>
        <v>0.78</v>
      </c>
      <c r="H315" s="33">
        <f t="shared" si="4"/>
        <v>38.921999999999997</v>
      </c>
    </row>
    <row r="316" spans="1:8">
      <c r="A316" s="43">
        <v>3</v>
      </c>
      <c r="B316" s="57" t="s">
        <v>622</v>
      </c>
      <c r="C316" s="38" t="s">
        <v>623</v>
      </c>
      <c r="D316" s="38" t="s">
        <v>624</v>
      </c>
      <c r="E316" s="38" t="s">
        <v>39</v>
      </c>
      <c r="F316" s="33">
        <f>VLOOKUP(B316,[1]学生明细!$D$2:$H$1016,5,FALSE)</f>
        <v>128</v>
      </c>
      <c r="G316" s="34">
        <f>VLOOKUP(B316,[1]学生明细!$D$2:$I$1016,6,FALSE)</f>
        <v>0.75</v>
      </c>
      <c r="H316" s="33">
        <f t="shared" si="4"/>
        <v>96</v>
      </c>
    </row>
    <row r="317" spans="1:8">
      <c r="A317" s="43">
        <v>4</v>
      </c>
      <c r="B317" s="57" t="s">
        <v>370</v>
      </c>
      <c r="C317" s="38" t="s">
        <v>371</v>
      </c>
      <c r="D317" s="38" t="s">
        <v>581</v>
      </c>
      <c r="E317" s="38" t="s">
        <v>59</v>
      </c>
      <c r="F317" s="33">
        <f>VLOOKUP(B317,[1]学生明细!$D$2:$H$1016,5,FALSE)</f>
        <v>23</v>
      </c>
      <c r="G317" s="34">
        <f>VLOOKUP(B317,[1]学生明细!$D$2:$I$1016,6,FALSE)</f>
        <v>1</v>
      </c>
      <c r="H317" s="33">
        <f t="shared" si="4"/>
        <v>23</v>
      </c>
    </row>
    <row r="318" spans="1:8">
      <c r="A318" s="43">
        <v>5</v>
      </c>
      <c r="B318" s="57" t="s">
        <v>373</v>
      </c>
      <c r="C318" s="38" t="s">
        <v>374</v>
      </c>
      <c r="D318" s="38" t="s">
        <v>375</v>
      </c>
      <c r="E318" s="38" t="s">
        <v>375</v>
      </c>
      <c r="F318" s="33">
        <f>VLOOKUP(B318,[1]学生明细!$D$2:$H$1016,5,FALSE)</f>
        <v>20</v>
      </c>
      <c r="G318" s="34">
        <f>VLOOKUP(B318,[1]学生明细!$D$2:$I$1016,6,FALSE)</f>
        <v>0.75</v>
      </c>
      <c r="H318" s="33">
        <f t="shared" si="4"/>
        <v>15</v>
      </c>
    </row>
    <row r="319" spans="1:8">
      <c r="A319" s="43">
        <v>6</v>
      </c>
      <c r="B319" s="57" t="s">
        <v>376</v>
      </c>
      <c r="C319" s="38" t="s">
        <v>377</v>
      </c>
      <c r="D319" s="38" t="s">
        <v>378</v>
      </c>
      <c r="E319" s="38" t="s">
        <v>379</v>
      </c>
      <c r="F319" s="33">
        <f>VLOOKUP(B319,[1]学生明细!$D$2:$H$1016,5,FALSE)</f>
        <v>45</v>
      </c>
      <c r="G319" s="34">
        <f>VLOOKUP(B319,[1]学生明细!$D$2:$I$1016,6,FALSE)</f>
        <v>0.75</v>
      </c>
      <c r="H319" s="33">
        <f t="shared" si="4"/>
        <v>33.75</v>
      </c>
    </row>
    <row r="320" spans="1:8">
      <c r="A320" s="43">
        <v>7</v>
      </c>
      <c r="C320" s="43" t="s">
        <v>17</v>
      </c>
      <c r="F320" s="33">
        <v>3.25</v>
      </c>
      <c r="G320" s="34">
        <v>1</v>
      </c>
      <c r="H320" s="33">
        <v>3.25</v>
      </c>
    </row>
    <row r="321" spans="1:8">
      <c r="H321" s="78">
        <f>SUM(H314:H320)</f>
        <v>256.42200000000003</v>
      </c>
    </row>
    <row r="323" spans="1:8" s="66" customFormat="1">
      <c r="A323" s="22" t="s">
        <v>625</v>
      </c>
      <c r="B323" s="22"/>
      <c r="C323" s="22"/>
      <c r="D323" s="22"/>
      <c r="E323" s="22"/>
      <c r="F323" s="22"/>
      <c r="G323" s="65"/>
      <c r="H323" s="22"/>
    </row>
    <row r="324" spans="1:8" s="45" customFormat="1">
      <c r="A324" s="52" t="s">
        <v>1</v>
      </c>
      <c r="B324" s="80" t="s">
        <v>2</v>
      </c>
      <c r="C324" s="25" t="s">
        <v>3</v>
      </c>
      <c r="D324" s="25" t="s">
        <v>4</v>
      </c>
      <c r="E324" s="25" t="s">
        <v>5</v>
      </c>
      <c r="F324" s="26" t="s">
        <v>6</v>
      </c>
      <c r="G324" s="27" t="s">
        <v>7</v>
      </c>
      <c r="H324" s="26" t="s">
        <v>8</v>
      </c>
    </row>
    <row r="325" spans="1:8">
      <c r="A325" s="43">
        <v>1</v>
      </c>
      <c r="B325" s="57" t="s">
        <v>388</v>
      </c>
      <c r="C325" s="43" t="s">
        <v>389</v>
      </c>
      <c r="D325" s="43" t="s">
        <v>390</v>
      </c>
      <c r="E325" s="43" t="s">
        <v>39</v>
      </c>
      <c r="F325" s="33">
        <f>VLOOKUP(B325,[1]学生明细!$D$2:$H$1016,5,FALSE)</f>
        <v>88</v>
      </c>
      <c r="G325" s="34">
        <f>VLOOKUP(B325,[1]学生明细!$D$2:$I$1016,6,FALSE)</f>
        <v>0.75</v>
      </c>
      <c r="H325" s="33">
        <f t="shared" ref="H325:H333" si="5">F325*G325</f>
        <v>66</v>
      </c>
    </row>
    <row r="326" spans="1:8">
      <c r="A326" s="43">
        <v>2</v>
      </c>
      <c r="B326" s="57" t="s">
        <v>419</v>
      </c>
      <c r="C326" s="38" t="s">
        <v>420</v>
      </c>
      <c r="D326" s="43" t="s">
        <v>421</v>
      </c>
      <c r="E326" s="43" t="s">
        <v>626</v>
      </c>
      <c r="F326" s="33">
        <f>VLOOKUP(B326,[1]学生明细!$D$2:$H$1016,5,FALSE)</f>
        <v>39</v>
      </c>
      <c r="G326" s="34">
        <f>VLOOKUP(B326,[1]学生明细!$D$2:$I$1016,6,FALSE)</f>
        <v>0.75</v>
      </c>
      <c r="H326" s="33">
        <f t="shared" si="5"/>
        <v>29.25</v>
      </c>
    </row>
    <row r="327" spans="1:8">
      <c r="A327" s="43">
        <v>3</v>
      </c>
      <c r="B327" s="43" t="s">
        <v>627</v>
      </c>
      <c r="C327" s="43" t="s">
        <v>628</v>
      </c>
      <c r="D327" s="43" t="s">
        <v>629</v>
      </c>
      <c r="E327" s="43" t="s">
        <v>59</v>
      </c>
      <c r="F327" s="33">
        <f>VLOOKUP(B327,[1]学生明细!$D$2:$H$1016,5,FALSE)</f>
        <v>51.4</v>
      </c>
      <c r="G327" s="34">
        <f>VLOOKUP(B327,[1]学生明细!$D$2:$I$1016,6,FALSE)</f>
        <v>0.78</v>
      </c>
      <c r="H327" s="33">
        <f t="shared" si="5"/>
        <v>40.091999999999999</v>
      </c>
    </row>
    <row r="328" spans="1:8">
      <c r="A328" s="43">
        <v>4</v>
      </c>
      <c r="B328" s="43" t="s">
        <v>342</v>
      </c>
      <c r="C328" s="43" t="s">
        <v>343</v>
      </c>
      <c r="D328" s="43" t="s">
        <v>344</v>
      </c>
      <c r="E328" s="43" t="s">
        <v>197</v>
      </c>
      <c r="F328" s="33">
        <f>VLOOKUP(B328,[1]学生明细!$D$2:$H$1016,5,FALSE)</f>
        <v>59.9</v>
      </c>
      <c r="G328" s="34">
        <f>VLOOKUP(B328,[1]学生明细!$D$2:$I$1016,6,FALSE)</f>
        <v>0.75</v>
      </c>
      <c r="H328" s="33">
        <f t="shared" si="5"/>
        <v>44.924999999999997</v>
      </c>
    </row>
    <row r="329" spans="1:8">
      <c r="A329" s="43">
        <v>5</v>
      </c>
      <c r="B329" s="43" t="s">
        <v>630</v>
      </c>
      <c r="C329" s="43" t="s">
        <v>631</v>
      </c>
      <c r="D329" s="43" t="s">
        <v>632</v>
      </c>
      <c r="E329" s="43" t="s">
        <v>156</v>
      </c>
      <c r="F329" s="33">
        <f>VLOOKUP(B329,[1]学生明细!$D$2:$H$1016,5,FALSE)</f>
        <v>49.8</v>
      </c>
      <c r="G329" s="34">
        <f>VLOOKUP(B329,[1]学生明细!$D$2:$I$1016,6,FALSE)</f>
        <v>0.75</v>
      </c>
      <c r="H329" s="33">
        <f t="shared" si="5"/>
        <v>37.349999999999994</v>
      </c>
    </row>
    <row r="330" spans="1:8">
      <c r="A330" s="43">
        <v>6</v>
      </c>
      <c r="B330" s="43" t="s">
        <v>490</v>
      </c>
      <c r="C330" s="43" t="s">
        <v>491</v>
      </c>
      <c r="D330" s="43" t="s">
        <v>492</v>
      </c>
      <c r="E330" s="43" t="s">
        <v>493</v>
      </c>
      <c r="F330" s="33">
        <f>VLOOKUP(B330,[1]学生明细!$D$2:$H$1016,5,FALSE)</f>
        <v>49.8</v>
      </c>
      <c r="G330" s="34">
        <f>VLOOKUP(B330,[1]学生明细!$D$2:$I$1016,6,FALSE)</f>
        <v>0.75</v>
      </c>
      <c r="H330" s="33">
        <f t="shared" si="5"/>
        <v>37.349999999999994</v>
      </c>
    </row>
    <row r="331" spans="1:8">
      <c r="A331" s="43">
        <v>7</v>
      </c>
      <c r="B331" s="57" t="s">
        <v>370</v>
      </c>
      <c r="C331" s="38" t="s">
        <v>371</v>
      </c>
      <c r="D331" s="38" t="s">
        <v>581</v>
      </c>
      <c r="E331" s="38" t="s">
        <v>59</v>
      </c>
      <c r="F331" s="33">
        <f>VLOOKUP(B331,[1]学生明细!$D$2:$H$1016,5,FALSE)</f>
        <v>23</v>
      </c>
      <c r="G331" s="34">
        <f>VLOOKUP(B331,[1]学生明细!$D$2:$I$1016,6,FALSE)</f>
        <v>1</v>
      </c>
      <c r="H331" s="33">
        <f t="shared" si="5"/>
        <v>23</v>
      </c>
    </row>
    <row r="332" spans="1:8">
      <c r="A332" s="43">
        <v>8</v>
      </c>
      <c r="B332" s="57" t="s">
        <v>373</v>
      </c>
      <c r="C332" s="38" t="s">
        <v>374</v>
      </c>
      <c r="D332" s="38" t="s">
        <v>375</v>
      </c>
      <c r="E332" s="38" t="s">
        <v>375</v>
      </c>
      <c r="F332" s="33">
        <f>VLOOKUP(B332,[1]学生明细!$D$2:$H$1016,5,FALSE)</f>
        <v>20</v>
      </c>
      <c r="G332" s="34">
        <f>VLOOKUP(B332,[1]学生明细!$D$2:$I$1016,6,FALSE)</f>
        <v>0.75</v>
      </c>
      <c r="H332" s="33">
        <f t="shared" si="5"/>
        <v>15</v>
      </c>
    </row>
    <row r="333" spans="1:8">
      <c r="A333" s="43">
        <v>9</v>
      </c>
      <c r="B333" s="57" t="s">
        <v>376</v>
      </c>
      <c r="C333" s="38" t="s">
        <v>377</v>
      </c>
      <c r="D333" s="38" t="s">
        <v>378</v>
      </c>
      <c r="E333" s="38" t="s">
        <v>379</v>
      </c>
      <c r="F333" s="33">
        <f>VLOOKUP(B333,[1]学生明细!$D$2:$H$1016,5,FALSE)</f>
        <v>45</v>
      </c>
      <c r="G333" s="34">
        <f>VLOOKUP(B333,[1]学生明细!$D$2:$I$1016,6,FALSE)</f>
        <v>0.75</v>
      </c>
      <c r="H333" s="33">
        <f t="shared" si="5"/>
        <v>33.75</v>
      </c>
    </row>
    <row r="334" spans="1:8">
      <c r="A334" s="43">
        <v>10</v>
      </c>
      <c r="C334" s="43" t="s">
        <v>17</v>
      </c>
      <c r="F334" s="33">
        <v>3.25</v>
      </c>
      <c r="G334" s="34">
        <v>1</v>
      </c>
      <c r="H334" s="33">
        <v>3.25</v>
      </c>
    </row>
    <row r="335" spans="1:8">
      <c r="H335" s="78">
        <f>SUM(H325:H334)</f>
        <v>329.96699999999998</v>
      </c>
    </row>
  </sheetData>
  <autoFilter ref="A1:E320"/>
  <mergeCells count="24">
    <mergeCell ref="A283:H283"/>
    <mergeCell ref="A297:H297"/>
    <mergeCell ref="A312:H312"/>
    <mergeCell ref="A323:H323"/>
    <mergeCell ref="A217:H217"/>
    <mergeCell ref="A228:H228"/>
    <mergeCell ref="A244:H244"/>
    <mergeCell ref="A257:H257"/>
    <mergeCell ref="A269:H269"/>
    <mergeCell ref="A153:H153"/>
    <mergeCell ref="A165:H165"/>
    <mergeCell ref="A177:H177"/>
    <mergeCell ref="A190:H190"/>
    <mergeCell ref="A204:H204"/>
    <mergeCell ref="A81:H81"/>
    <mergeCell ref="A98:H98"/>
    <mergeCell ref="A111:H111"/>
    <mergeCell ref="A125:H125"/>
    <mergeCell ref="A139:H139"/>
    <mergeCell ref="A1:H1"/>
    <mergeCell ref="A18:H18"/>
    <mergeCell ref="A36:H36"/>
    <mergeCell ref="A51:H51"/>
    <mergeCell ref="A64:H64"/>
  </mergeCells>
  <phoneticPr fontId="7" type="noConversion"/>
  <hyperlinks>
    <hyperlink ref="D232" r:id="rId1" tooltip="https://book.jd.com/writer/%E8%B5%B5%E4%BF%A1%E4%B9%89_1.html"/>
  </hyperlinks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795"/>
  <sheetViews>
    <sheetView topLeftCell="A118" zoomScale="80" zoomScaleNormal="80" workbookViewId="0">
      <selection activeCell="O29" sqref="O29:O31"/>
    </sheetView>
  </sheetViews>
  <sheetFormatPr defaultColWidth="9" defaultRowHeight="16.5"/>
  <cols>
    <col min="1" max="1" width="5.25" style="38" bestFit="1" customWidth="1"/>
    <col min="2" max="2" width="15.5" style="57" bestFit="1" customWidth="1"/>
    <col min="3" max="3" width="53.875" style="38" bestFit="1" customWidth="1"/>
    <col min="4" max="4" width="29.625" style="38" bestFit="1" customWidth="1"/>
    <col min="5" max="5" width="23.875" style="38" bestFit="1" customWidth="1"/>
    <col min="6" max="6" width="6.5" style="85" bestFit="1" customWidth="1"/>
    <col min="7" max="7" width="6.25" style="34" bestFit="1" customWidth="1"/>
    <col min="8" max="8" width="8.625" style="33" bestFit="1" customWidth="1"/>
    <col min="9" max="16384" width="9" style="71"/>
  </cols>
  <sheetData>
    <row r="1" spans="1:8">
      <c r="A1" s="81" t="s">
        <v>633</v>
      </c>
      <c r="B1" s="81"/>
      <c r="C1" s="81"/>
      <c r="D1" s="81"/>
      <c r="E1" s="81"/>
      <c r="F1" s="81"/>
      <c r="G1" s="82"/>
      <c r="H1" s="81"/>
    </row>
    <row r="2" spans="1:8">
      <c r="A2" s="38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83" t="s">
        <v>6</v>
      </c>
      <c r="G2" s="56" t="s">
        <v>7</v>
      </c>
      <c r="H2" s="55" t="s">
        <v>8</v>
      </c>
    </row>
    <row r="3" spans="1:8">
      <c r="A3" s="38">
        <v>1</v>
      </c>
      <c r="B3" s="84" t="s">
        <v>634</v>
      </c>
      <c r="C3" s="38" t="s">
        <v>635</v>
      </c>
      <c r="D3" s="39" t="s">
        <v>636</v>
      </c>
      <c r="E3" s="38" t="s">
        <v>39</v>
      </c>
      <c r="F3" s="85">
        <f>VLOOKUP(B3,[1]学生明细!$D$2:$H$1020,5,FALSE)</f>
        <v>99</v>
      </c>
      <c r="G3" s="34">
        <f>VLOOKUP(B3,[1]学生明细!$D$283:$I$1020,6,FALSE)</f>
        <v>0.75</v>
      </c>
      <c r="H3" s="33">
        <f>F3*G3</f>
        <v>74.25</v>
      </c>
    </row>
    <row r="4" spans="1:8">
      <c r="A4" s="38">
        <v>2</v>
      </c>
      <c r="B4" s="57" t="s">
        <v>637</v>
      </c>
      <c r="C4" s="38" t="s">
        <v>638</v>
      </c>
      <c r="D4" s="39" t="s">
        <v>639</v>
      </c>
      <c r="E4" s="38" t="s">
        <v>197</v>
      </c>
      <c r="F4" s="85">
        <f>VLOOKUP(B4,[1]学生明细!$D$2:$H$1020,5,FALSE)</f>
        <v>55</v>
      </c>
      <c r="G4" s="34">
        <f>VLOOKUP(B4,[1]学生明细!$D$283:$I$1020,6,FALSE)</f>
        <v>0.75</v>
      </c>
      <c r="H4" s="33">
        <f t="shared" ref="H4:H34" si="0">F4*G4</f>
        <v>41.25</v>
      </c>
    </row>
    <row r="5" spans="1:8">
      <c r="A5" s="38">
        <v>3</v>
      </c>
      <c r="B5" s="57" t="s">
        <v>640</v>
      </c>
      <c r="C5" s="38" t="s">
        <v>641</v>
      </c>
      <c r="D5" s="39" t="s">
        <v>642</v>
      </c>
      <c r="E5" s="38" t="s">
        <v>43</v>
      </c>
      <c r="F5" s="85">
        <f>VLOOKUP(B5,[1]学生明细!$D$2:$H$1020,5,FALSE)</f>
        <v>58</v>
      </c>
      <c r="G5" s="34">
        <f>VLOOKUP(B5,[1]学生明细!$D$283:$I$1020,6,FALSE)</f>
        <v>0.75</v>
      </c>
      <c r="H5" s="33">
        <f t="shared" si="0"/>
        <v>43.5</v>
      </c>
    </row>
    <row r="6" spans="1:8">
      <c r="A6" s="38">
        <v>4</v>
      </c>
      <c r="B6" s="57" t="s">
        <v>643</v>
      </c>
      <c r="C6" s="38" t="s">
        <v>644</v>
      </c>
      <c r="D6" s="39" t="s">
        <v>642</v>
      </c>
      <c r="E6" s="38" t="s">
        <v>43</v>
      </c>
      <c r="F6" s="85">
        <f>VLOOKUP(B6,[1]学生明细!$D$2:$H$1020,5,FALSE)</f>
        <v>29</v>
      </c>
      <c r="G6" s="34">
        <f>VLOOKUP(B6,[1]学生明细!$D$283:$I$1020,6,FALSE)</f>
        <v>0.75</v>
      </c>
      <c r="H6" s="33">
        <f t="shared" si="0"/>
        <v>21.75</v>
      </c>
    </row>
    <row r="7" spans="1:8">
      <c r="A7" s="38">
        <v>5</v>
      </c>
      <c r="B7" s="57" t="s">
        <v>645</v>
      </c>
      <c r="C7" s="38" t="s">
        <v>646</v>
      </c>
      <c r="D7" s="39" t="s">
        <v>647</v>
      </c>
      <c r="E7" s="38" t="s">
        <v>174</v>
      </c>
      <c r="F7" s="85">
        <f>VLOOKUP(B7,[1]学生明细!$D$2:$H$1020,5,FALSE)</f>
        <v>55</v>
      </c>
      <c r="G7" s="34">
        <f>VLOOKUP(B7,[1]学生明细!$D$283:$I$1020,6,FALSE)</f>
        <v>0.75</v>
      </c>
      <c r="H7" s="33">
        <f t="shared" si="0"/>
        <v>41.25</v>
      </c>
    </row>
    <row r="8" spans="1:8">
      <c r="A8" s="38">
        <v>6</v>
      </c>
      <c r="B8" s="57" t="s">
        <v>648</v>
      </c>
      <c r="C8" s="38" t="s">
        <v>649</v>
      </c>
      <c r="D8" s="86" t="s">
        <v>650</v>
      </c>
      <c r="E8" s="38" t="s">
        <v>174</v>
      </c>
      <c r="F8" s="85">
        <f>VLOOKUP(B8,[1]学生明细!$D$2:$H$1020,5,FALSE)</f>
        <v>88</v>
      </c>
      <c r="G8" s="34">
        <f>VLOOKUP(B8,[1]学生明细!$D$283:$I$1020,6,FALSE)</f>
        <v>0.75</v>
      </c>
      <c r="H8" s="33">
        <f t="shared" si="0"/>
        <v>66</v>
      </c>
    </row>
    <row r="9" spans="1:8">
      <c r="A9" s="38">
        <v>7</v>
      </c>
      <c r="B9" s="57" t="s">
        <v>651</v>
      </c>
      <c r="C9" s="38" t="s">
        <v>652</v>
      </c>
      <c r="D9" s="86" t="s">
        <v>653</v>
      </c>
      <c r="E9" s="38" t="s">
        <v>493</v>
      </c>
      <c r="F9" s="85">
        <f>VLOOKUP(B9,[1]学生明细!$D$2:$H$1020,5,FALSE)</f>
        <v>23</v>
      </c>
      <c r="G9" s="34">
        <f>VLOOKUP(B9,[1]学生明细!$D$283:$I$1020,6,FALSE)</f>
        <v>0.75</v>
      </c>
      <c r="H9" s="33">
        <f t="shared" si="0"/>
        <v>17.25</v>
      </c>
    </row>
    <row r="10" spans="1:8">
      <c r="A10" s="38">
        <v>8</v>
      </c>
      <c r="B10" s="57" t="s">
        <v>654</v>
      </c>
      <c r="C10" s="38" t="s">
        <v>655</v>
      </c>
      <c r="D10" s="39" t="s">
        <v>656</v>
      </c>
      <c r="E10" s="38" t="s">
        <v>59</v>
      </c>
      <c r="F10" s="85">
        <f>VLOOKUP(B10,[1]学生明细!$D$2:$H$1020,5,FALSE)</f>
        <v>18</v>
      </c>
      <c r="G10" s="34">
        <f>VLOOKUP(B10,[1]学生明细!$D$283:$I$1020,6,FALSE)</f>
        <v>1</v>
      </c>
      <c r="H10" s="33">
        <f t="shared" si="0"/>
        <v>18</v>
      </c>
    </row>
    <row r="11" spans="1:8">
      <c r="A11" s="38">
        <v>9</v>
      </c>
      <c r="B11" s="57" t="s">
        <v>657</v>
      </c>
      <c r="C11" s="38" t="s">
        <v>658</v>
      </c>
      <c r="D11" s="39" t="s">
        <v>659</v>
      </c>
      <c r="E11" s="38" t="s">
        <v>660</v>
      </c>
      <c r="F11" s="85">
        <f>VLOOKUP(B11,[1]学生明细!$D$2:$H$1020,5,FALSE)</f>
        <v>48</v>
      </c>
      <c r="G11" s="34">
        <f>VLOOKUP(B11,[1]学生明细!$D$283:$I$1020,6,FALSE)</f>
        <v>0.75</v>
      </c>
      <c r="H11" s="33">
        <f t="shared" si="0"/>
        <v>36</v>
      </c>
    </row>
    <row r="12" spans="1:8">
      <c r="A12" s="38">
        <v>10</v>
      </c>
      <c r="B12" s="57" t="s">
        <v>661</v>
      </c>
      <c r="C12" s="87" t="s">
        <v>374</v>
      </c>
      <c r="D12" s="87" t="s">
        <v>375</v>
      </c>
      <c r="E12" s="87" t="s">
        <v>375</v>
      </c>
      <c r="F12" s="88">
        <v>20</v>
      </c>
      <c r="G12" s="89">
        <v>0.75</v>
      </c>
      <c r="H12" s="33">
        <f t="shared" si="0"/>
        <v>15</v>
      </c>
    </row>
    <row r="13" spans="1:8">
      <c r="A13" s="38">
        <v>11</v>
      </c>
      <c r="B13" s="57" t="s">
        <v>662</v>
      </c>
      <c r="C13" s="87" t="s">
        <v>663</v>
      </c>
      <c r="D13" s="87" t="s">
        <v>664</v>
      </c>
      <c r="E13" s="87" t="s">
        <v>297</v>
      </c>
      <c r="F13" s="85">
        <f>VLOOKUP(B13,[1]学生明细!$D$2:$H$1020,5,FALSE)</f>
        <v>49.8</v>
      </c>
      <c r="G13" s="34">
        <f>VLOOKUP(B13,[1]学生明细!$D$283:$I$1020,6,FALSE)</f>
        <v>0.75</v>
      </c>
      <c r="H13" s="33">
        <f t="shared" si="0"/>
        <v>37.349999999999994</v>
      </c>
    </row>
    <row r="14" spans="1:8" ht="33">
      <c r="A14" s="38">
        <v>12</v>
      </c>
      <c r="B14" s="57" t="s">
        <v>665</v>
      </c>
      <c r="C14" s="87" t="s">
        <v>666</v>
      </c>
      <c r="D14" s="87" t="s">
        <v>667</v>
      </c>
      <c r="E14" s="87" t="s">
        <v>668</v>
      </c>
      <c r="F14" s="85">
        <f>VLOOKUP(B14,[1]学生明细!$D$2:$H$1020,5,FALSE)</f>
        <v>69.900000000000006</v>
      </c>
      <c r="G14" s="34">
        <f>VLOOKUP(B14,[1]学生明细!$D$283:$I$1020,6,FALSE)</f>
        <v>0.78</v>
      </c>
      <c r="H14" s="33">
        <f t="shared" si="0"/>
        <v>54.522000000000006</v>
      </c>
    </row>
    <row r="15" spans="1:8" ht="33">
      <c r="A15" s="38">
        <v>13</v>
      </c>
      <c r="B15" s="57" t="s">
        <v>669</v>
      </c>
      <c r="C15" s="87" t="s">
        <v>670</v>
      </c>
      <c r="D15" s="87" t="s">
        <v>671</v>
      </c>
      <c r="E15" s="87" t="s">
        <v>668</v>
      </c>
      <c r="F15" s="85">
        <f>VLOOKUP(B15,[1]学生明细!$D$2:$H$1020,5,FALSE)</f>
        <v>69.900000000000006</v>
      </c>
      <c r="G15" s="34">
        <f>VLOOKUP(B15,[1]学生明细!$D$283:$I$1020,6,FALSE)</f>
        <v>0.78</v>
      </c>
      <c r="H15" s="33">
        <f t="shared" si="0"/>
        <v>54.522000000000006</v>
      </c>
    </row>
    <row r="16" spans="1:8" ht="49.5">
      <c r="A16" s="38">
        <v>14</v>
      </c>
      <c r="B16" s="57" t="s">
        <v>672</v>
      </c>
      <c r="C16" s="87" t="s">
        <v>673</v>
      </c>
      <c r="D16" s="87" t="s">
        <v>674</v>
      </c>
      <c r="E16" s="87" t="s">
        <v>668</v>
      </c>
      <c r="F16" s="85">
        <f>VLOOKUP(B16,[1]学生明细!$D$2:$H$1020,5,FALSE)</f>
        <v>70</v>
      </c>
      <c r="G16" s="34">
        <f>VLOOKUP(B16,[1]学生明细!$D$283:$I$1020,6,FALSE)</f>
        <v>0.78</v>
      </c>
      <c r="H16" s="33">
        <f t="shared" si="0"/>
        <v>54.6</v>
      </c>
    </row>
    <row r="17" spans="1:8" ht="33">
      <c r="A17" s="38">
        <v>15</v>
      </c>
      <c r="B17" s="57" t="s">
        <v>675</v>
      </c>
      <c r="C17" s="87" t="s">
        <v>676</v>
      </c>
      <c r="D17" s="87" t="s">
        <v>667</v>
      </c>
      <c r="E17" s="87" t="s">
        <v>668</v>
      </c>
      <c r="F17" s="85">
        <f>VLOOKUP(B17,[1]学生明细!$D$2:$H$1020,5,FALSE)</f>
        <v>70</v>
      </c>
      <c r="G17" s="34">
        <f>VLOOKUP(B17,[1]学生明细!$D$283:$I$1020,6,FALSE)</f>
        <v>0.78</v>
      </c>
      <c r="H17" s="33">
        <f t="shared" si="0"/>
        <v>54.6</v>
      </c>
    </row>
    <row r="18" spans="1:8">
      <c r="A18" s="38">
        <v>16</v>
      </c>
      <c r="B18" s="90" t="s">
        <v>677</v>
      </c>
      <c r="C18" s="38" t="s">
        <v>678</v>
      </c>
      <c r="D18" s="39" t="s">
        <v>679</v>
      </c>
      <c r="E18" s="38" t="s">
        <v>680</v>
      </c>
      <c r="F18" s="85">
        <f>VLOOKUP(B18,[1]学生明细!$D$2:$H$1020,5,FALSE)</f>
        <v>53</v>
      </c>
      <c r="G18" s="34">
        <f>VLOOKUP(B18,[1]学生明细!$D$283:$I$1020,6,FALSE)</f>
        <v>0.78</v>
      </c>
      <c r="H18" s="33">
        <f t="shared" si="0"/>
        <v>41.34</v>
      </c>
    </row>
    <row r="19" spans="1:8">
      <c r="A19" s="38">
        <v>17</v>
      </c>
      <c r="B19" s="90" t="s">
        <v>681</v>
      </c>
      <c r="C19" s="38" t="s">
        <v>682</v>
      </c>
      <c r="D19" s="39" t="s">
        <v>683</v>
      </c>
      <c r="E19" s="38" t="s">
        <v>680</v>
      </c>
      <c r="F19" s="85">
        <f>VLOOKUP(B19,[1]学生明细!$D$2:$H$1020,5,FALSE)</f>
        <v>53</v>
      </c>
      <c r="G19" s="34">
        <f>VLOOKUP(B19,[1]学生明细!$D$283:$I$1020,6,FALSE)</f>
        <v>0.78</v>
      </c>
      <c r="H19" s="33">
        <f t="shared" si="0"/>
        <v>41.34</v>
      </c>
    </row>
    <row r="20" spans="1:8">
      <c r="A20" s="38">
        <v>18</v>
      </c>
      <c r="B20" s="90" t="s">
        <v>684</v>
      </c>
      <c r="C20" s="38" t="s">
        <v>685</v>
      </c>
      <c r="D20" s="39" t="s">
        <v>686</v>
      </c>
      <c r="E20" s="38" t="s">
        <v>680</v>
      </c>
      <c r="F20" s="85">
        <f>VLOOKUP(B20,[1]学生明细!$D$2:$H$1020,5,FALSE)</f>
        <v>56</v>
      </c>
      <c r="G20" s="34">
        <f>VLOOKUP(B20,[1]学生明细!$D$283:$I$1020,6,FALSE)</f>
        <v>0.78</v>
      </c>
      <c r="H20" s="33">
        <f t="shared" si="0"/>
        <v>43.68</v>
      </c>
    </row>
    <row r="21" spans="1:8">
      <c r="A21" s="38">
        <v>19</v>
      </c>
      <c r="B21" s="90" t="s">
        <v>687</v>
      </c>
      <c r="C21" s="38" t="s">
        <v>688</v>
      </c>
      <c r="D21" s="39" t="s">
        <v>689</v>
      </c>
      <c r="E21" s="38" t="s">
        <v>680</v>
      </c>
      <c r="F21" s="85">
        <f>VLOOKUP(B21,[1]学生明细!$D$2:$H$1020,5,FALSE)</f>
        <v>56</v>
      </c>
      <c r="G21" s="34">
        <f>VLOOKUP(B21,[1]学生明细!$D$283:$I$1020,6,FALSE)</f>
        <v>0.78</v>
      </c>
      <c r="H21" s="33">
        <f t="shared" si="0"/>
        <v>43.68</v>
      </c>
    </row>
    <row r="22" spans="1:8">
      <c r="A22" s="38">
        <v>20</v>
      </c>
      <c r="B22" s="57" t="s">
        <v>690</v>
      </c>
      <c r="C22" s="38" t="s">
        <v>691</v>
      </c>
      <c r="D22" s="39" t="s">
        <v>692</v>
      </c>
      <c r="E22" s="38" t="s">
        <v>693</v>
      </c>
      <c r="F22" s="85">
        <f>VLOOKUP(B22,[1]学生明细!$D$2:$H$1020,5,FALSE)</f>
        <v>49</v>
      </c>
      <c r="G22" s="34">
        <f>VLOOKUP(B22,[1]学生明细!$D$283:$I$1020,6,FALSE)</f>
        <v>0.75</v>
      </c>
      <c r="H22" s="33">
        <f t="shared" si="0"/>
        <v>36.75</v>
      </c>
    </row>
    <row r="23" spans="1:8">
      <c r="A23" s="38">
        <v>21</v>
      </c>
      <c r="B23" s="57" t="s">
        <v>694</v>
      </c>
      <c r="C23" s="38" t="s">
        <v>695</v>
      </c>
      <c r="D23" s="39"/>
      <c r="E23" s="38" t="s">
        <v>693</v>
      </c>
      <c r="F23" s="85">
        <f>VLOOKUP(B23,[1]学生明细!$D$2:$H$1020,5,FALSE)</f>
        <v>49</v>
      </c>
      <c r="G23" s="34">
        <f>VLOOKUP(B23,[1]学生明细!$D$283:$I$1020,6,FALSE)</f>
        <v>0.75</v>
      </c>
      <c r="H23" s="33">
        <f t="shared" si="0"/>
        <v>36.75</v>
      </c>
    </row>
    <row r="24" spans="1:8">
      <c r="A24" s="38">
        <v>22</v>
      </c>
      <c r="B24" s="57" t="s">
        <v>696</v>
      </c>
      <c r="C24" s="38" t="s">
        <v>697</v>
      </c>
      <c r="D24" s="39"/>
      <c r="E24" s="38" t="s">
        <v>693</v>
      </c>
      <c r="F24" s="85">
        <f>VLOOKUP(B24,[1]学生明细!$D$2:$H$1020,5,FALSE)</f>
        <v>49</v>
      </c>
      <c r="G24" s="34">
        <f>VLOOKUP(B24,[1]学生明细!$D$283:$I$1020,6,FALSE)</f>
        <v>0.75</v>
      </c>
      <c r="H24" s="33">
        <f t="shared" si="0"/>
        <v>36.75</v>
      </c>
    </row>
    <row r="25" spans="1:8">
      <c r="A25" s="38">
        <v>23</v>
      </c>
      <c r="B25" s="57" t="s">
        <v>698</v>
      </c>
      <c r="C25" s="38" t="s">
        <v>699</v>
      </c>
      <c r="D25" s="39"/>
      <c r="E25" s="38" t="s">
        <v>693</v>
      </c>
      <c r="F25" s="85">
        <f>VLOOKUP(B25,[1]学生明细!$D$2:$H$1020,5,FALSE)</f>
        <v>49</v>
      </c>
      <c r="G25" s="34">
        <f>VLOOKUP(B25,[1]学生明细!$D$283:$I$1020,6,FALSE)</f>
        <v>0.75</v>
      </c>
      <c r="H25" s="33">
        <f t="shared" si="0"/>
        <v>36.75</v>
      </c>
    </row>
    <row r="26" spans="1:8">
      <c r="A26" s="38">
        <v>24</v>
      </c>
      <c r="B26" s="57" t="s">
        <v>700</v>
      </c>
      <c r="C26" s="38" t="s">
        <v>1148</v>
      </c>
      <c r="D26" s="39" t="s">
        <v>671</v>
      </c>
      <c r="E26" s="38" t="s">
        <v>16</v>
      </c>
      <c r="F26" s="85">
        <f>VLOOKUP(B26,[1]学生明细!$D$2:$H$1020,5,FALSE)</f>
        <v>38.9</v>
      </c>
      <c r="G26" s="34">
        <f>VLOOKUP(B26,[1]学生明细!$D$283:$I$1020,6,FALSE)</f>
        <v>0.78</v>
      </c>
      <c r="H26" s="33">
        <f t="shared" si="0"/>
        <v>30.341999999999999</v>
      </c>
    </row>
    <row r="27" spans="1:8">
      <c r="A27" s="38">
        <v>25</v>
      </c>
      <c r="B27" s="90" t="s">
        <v>702</v>
      </c>
      <c r="C27" s="38" t="s">
        <v>703</v>
      </c>
      <c r="D27" s="39" t="s">
        <v>704</v>
      </c>
      <c r="E27" s="38" t="s">
        <v>16</v>
      </c>
      <c r="F27" s="85">
        <f>VLOOKUP(B27,[1]学生明细!$D$2:$H$1020,5,FALSE)</f>
        <v>38.9</v>
      </c>
      <c r="G27" s="34">
        <f>VLOOKUP(B27,[1]学生明细!$D$283:$I$1020,6,FALSE)</f>
        <v>0.78</v>
      </c>
      <c r="H27" s="33">
        <f t="shared" si="0"/>
        <v>30.341999999999999</v>
      </c>
    </row>
    <row r="28" spans="1:8">
      <c r="A28" s="38">
        <v>26</v>
      </c>
      <c r="B28" s="90" t="s">
        <v>705</v>
      </c>
      <c r="C28" s="38" t="s">
        <v>706</v>
      </c>
      <c r="D28" s="39" t="s">
        <v>707</v>
      </c>
      <c r="E28" s="38" t="s">
        <v>16</v>
      </c>
      <c r="F28" s="85">
        <f>VLOOKUP(B28,[1]学生明细!$D$2:$H$1020,5,FALSE)</f>
        <v>38.9</v>
      </c>
      <c r="G28" s="34">
        <f>VLOOKUP(B28,[1]学生明细!$D$283:$I$1020,6,FALSE)</f>
        <v>0.78</v>
      </c>
      <c r="H28" s="33">
        <f t="shared" si="0"/>
        <v>30.341999999999999</v>
      </c>
    </row>
    <row r="29" spans="1:8">
      <c r="A29" s="38">
        <v>27</v>
      </c>
      <c r="B29" s="90" t="s">
        <v>708</v>
      </c>
      <c r="C29" s="38" t="s">
        <v>709</v>
      </c>
      <c r="D29" s="39" t="s">
        <v>710</v>
      </c>
      <c r="E29" s="38" t="s">
        <v>16</v>
      </c>
      <c r="F29" s="85">
        <f>VLOOKUP(B29,[1]学生明细!$D$2:$H$1020,5,FALSE)</f>
        <v>38.9</v>
      </c>
      <c r="G29" s="34">
        <f>VLOOKUP(B29,[1]学生明细!$D$283:$I$1020,6,FALSE)</f>
        <v>0.78</v>
      </c>
      <c r="H29" s="33">
        <f t="shared" si="0"/>
        <v>30.341999999999999</v>
      </c>
    </row>
    <row r="30" spans="1:8">
      <c r="A30" s="38">
        <v>28</v>
      </c>
      <c r="B30" s="57" t="s">
        <v>711</v>
      </c>
      <c r="C30" s="38" t="s">
        <v>712</v>
      </c>
      <c r="D30" s="39" t="s">
        <v>713</v>
      </c>
      <c r="E30" s="38" t="s">
        <v>714</v>
      </c>
      <c r="F30" s="85">
        <f>VLOOKUP(B30,[1]学生明细!$D$2:$H$1020,5,FALSE)</f>
        <v>55</v>
      </c>
      <c r="G30" s="34">
        <f>VLOOKUP(B30,[1]学生明细!$D$283:$I$1020,6,FALSE)</f>
        <v>0.75</v>
      </c>
      <c r="H30" s="33">
        <f t="shared" si="0"/>
        <v>41.25</v>
      </c>
    </row>
    <row r="31" spans="1:8">
      <c r="A31" s="38">
        <v>29</v>
      </c>
      <c r="B31" s="57" t="s">
        <v>715</v>
      </c>
      <c r="C31" s="38" t="s">
        <v>716</v>
      </c>
      <c r="D31" s="39" t="s">
        <v>717</v>
      </c>
      <c r="E31" s="38" t="s">
        <v>174</v>
      </c>
      <c r="F31" s="85">
        <f>VLOOKUP(B31,[1]学生明细!$D$2:$H$1020,5,FALSE)</f>
        <v>58</v>
      </c>
      <c r="G31" s="34">
        <f>VLOOKUP(B31,[1]学生明细!$D$283:$I$1020,6,FALSE)</f>
        <v>0.75</v>
      </c>
      <c r="H31" s="33">
        <f t="shared" si="0"/>
        <v>43.5</v>
      </c>
    </row>
    <row r="32" spans="1:8">
      <c r="A32" s="38">
        <v>30</v>
      </c>
      <c r="B32" s="57" t="s">
        <v>718</v>
      </c>
      <c r="C32" s="38" t="s">
        <v>719</v>
      </c>
      <c r="D32" s="39" t="s">
        <v>720</v>
      </c>
      <c r="E32" s="38" t="s">
        <v>379</v>
      </c>
      <c r="F32" s="85">
        <f>VLOOKUP(B32,[1]学生明细!$D$2:$H$1020,5,FALSE)</f>
        <v>48</v>
      </c>
      <c r="G32" s="34">
        <f>VLOOKUP(B32,[1]学生明细!$D$283:$I$1020,6,FALSE)</f>
        <v>0.75</v>
      </c>
      <c r="H32" s="33">
        <f t="shared" si="0"/>
        <v>36</v>
      </c>
    </row>
    <row r="33" spans="1:8">
      <c r="A33" s="38">
        <v>31</v>
      </c>
      <c r="B33" s="57" t="s">
        <v>721</v>
      </c>
      <c r="C33" s="38" t="s">
        <v>722</v>
      </c>
      <c r="D33" s="39" t="s">
        <v>723</v>
      </c>
      <c r="E33" s="38" t="s">
        <v>724</v>
      </c>
      <c r="F33" s="85">
        <f>VLOOKUP(B33,[1]学生明细!$D$2:$H$1020,5,FALSE)</f>
        <v>39</v>
      </c>
      <c r="G33" s="34">
        <f>VLOOKUP(B33,[1]学生明细!$D$283:$I$1020,6,FALSE)</f>
        <v>0.75</v>
      </c>
      <c r="H33" s="33">
        <f t="shared" si="0"/>
        <v>29.25</v>
      </c>
    </row>
    <row r="34" spans="1:8">
      <c r="A34" s="38">
        <v>32</v>
      </c>
      <c r="C34" s="38" t="s">
        <v>17</v>
      </c>
      <c r="D34" s="39"/>
      <c r="F34" s="85">
        <v>6.5</v>
      </c>
      <c r="G34" s="34">
        <v>1</v>
      </c>
      <c r="H34" s="33">
        <f t="shared" si="0"/>
        <v>6.5</v>
      </c>
    </row>
    <row r="35" spans="1:8">
      <c r="H35" s="60">
        <f>SUM(H3:H34)</f>
        <v>1224.7520000000002</v>
      </c>
    </row>
    <row r="37" spans="1:8">
      <c r="A37" s="81" t="s">
        <v>725</v>
      </c>
      <c r="B37" s="81"/>
      <c r="C37" s="81"/>
      <c r="D37" s="81"/>
      <c r="E37" s="81"/>
      <c r="F37" s="81"/>
      <c r="G37" s="82"/>
      <c r="H37" s="81"/>
    </row>
    <row r="38" spans="1:8">
      <c r="A38" s="38" t="s">
        <v>1</v>
      </c>
      <c r="B38" s="53" t="s">
        <v>2</v>
      </c>
      <c r="C38" s="54" t="s">
        <v>3</v>
      </c>
      <c r="D38" s="54" t="s">
        <v>4</v>
      </c>
      <c r="E38" s="54" t="s">
        <v>5</v>
      </c>
      <c r="F38" s="83" t="s">
        <v>6</v>
      </c>
      <c r="G38" s="56" t="s">
        <v>7</v>
      </c>
      <c r="H38" s="55" t="s">
        <v>8</v>
      </c>
    </row>
    <row r="39" spans="1:8" ht="33">
      <c r="A39" s="38">
        <v>1</v>
      </c>
      <c r="B39" s="57" t="s">
        <v>634</v>
      </c>
      <c r="C39" s="38" t="s">
        <v>635</v>
      </c>
      <c r="D39" s="38" t="s">
        <v>636</v>
      </c>
      <c r="E39" s="38" t="s">
        <v>39</v>
      </c>
      <c r="F39" s="85">
        <f>VLOOKUP(B39,[1]学生明细!$D$2:$H$1020,5,FALSE)</f>
        <v>99</v>
      </c>
      <c r="G39" s="34">
        <f>VLOOKUP(B39,[1]学生明细!$D$283:$I$1020,6,FALSE)</f>
        <v>0.75</v>
      </c>
      <c r="H39" s="33">
        <f t="shared" ref="H39:H69" si="1">F39*G39</f>
        <v>74.25</v>
      </c>
    </row>
    <row r="40" spans="1:8" ht="33">
      <c r="A40" s="38">
        <v>2</v>
      </c>
      <c r="B40" s="57" t="s">
        <v>637</v>
      </c>
      <c r="C40" s="38" t="s">
        <v>638</v>
      </c>
      <c r="D40" s="38" t="s">
        <v>726</v>
      </c>
      <c r="E40" s="38" t="s">
        <v>197</v>
      </c>
      <c r="F40" s="85">
        <f>VLOOKUP(B40,[1]学生明细!$D$2:$H$1020,5,FALSE)</f>
        <v>55</v>
      </c>
      <c r="G40" s="34">
        <f>VLOOKUP(B40,[1]学生明细!$D$283:$I$1020,6,FALSE)</f>
        <v>0.75</v>
      </c>
      <c r="H40" s="33">
        <f t="shared" si="1"/>
        <v>41.25</v>
      </c>
    </row>
    <row r="41" spans="1:8">
      <c r="A41" s="38">
        <v>3</v>
      </c>
      <c r="B41" s="57" t="s">
        <v>640</v>
      </c>
      <c r="C41" s="38" t="s">
        <v>641</v>
      </c>
      <c r="D41" s="38" t="s">
        <v>642</v>
      </c>
      <c r="E41" s="38" t="s">
        <v>43</v>
      </c>
      <c r="F41" s="85">
        <f>VLOOKUP(B41,[1]学生明细!$D$2:$H$1020,5,FALSE)</f>
        <v>58</v>
      </c>
      <c r="G41" s="34">
        <f>VLOOKUP(B41,[1]学生明细!$D$283:$I$1020,6,FALSE)</f>
        <v>0.75</v>
      </c>
      <c r="H41" s="33">
        <f t="shared" si="1"/>
        <v>43.5</v>
      </c>
    </row>
    <row r="42" spans="1:8">
      <c r="A42" s="38">
        <v>4</v>
      </c>
      <c r="B42" s="57" t="s">
        <v>643</v>
      </c>
      <c r="C42" s="38" t="s">
        <v>644</v>
      </c>
      <c r="D42" s="38" t="s">
        <v>642</v>
      </c>
      <c r="E42" s="38" t="s">
        <v>43</v>
      </c>
      <c r="F42" s="85">
        <f>VLOOKUP(B42,[1]学生明细!$D$2:$H$1020,5,FALSE)</f>
        <v>29</v>
      </c>
      <c r="G42" s="34">
        <f>VLOOKUP(B42,[1]学生明细!$D$283:$I$1020,6,FALSE)</f>
        <v>0.75</v>
      </c>
      <c r="H42" s="33">
        <f t="shared" si="1"/>
        <v>21.75</v>
      </c>
    </row>
    <row r="43" spans="1:8" ht="33">
      <c r="A43" s="38">
        <v>5</v>
      </c>
      <c r="B43" s="57" t="s">
        <v>648</v>
      </c>
      <c r="C43" s="38" t="s">
        <v>649</v>
      </c>
      <c r="D43" s="38" t="s">
        <v>727</v>
      </c>
      <c r="E43" s="38" t="s">
        <v>174</v>
      </c>
      <c r="F43" s="85">
        <f>VLOOKUP(B43,[1]学生明细!$D$2:$H$1020,5,FALSE)</f>
        <v>88</v>
      </c>
      <c r="G43" s="34">
        <f>VLOOKUP(B43,[1]学生明细!$D$283:$I$1020,6,FALSE)</f>
        <v>0.75</v>
      </c>
      <c r="H43" s="33">
        <f t="shared" si="1"/>
        <v>66</v>
      </c>
    </row>
    <row r="44" spans="1:8" ht="33">
      <c r="A44" s="38">
        <v>6</v>
      </c>
      <c r="B44" s="57" t="s">
        <v>651</v>
      </c>
      <c r="C44" s="38" t="s">
        <v>652</v>
      </c>
      <c r="D44" s="38" t="s">
        <v>728</v>
      </c>
      <c r="E44" s="38" t="s">
        <v>493</v>
      </c>
      <c r="F44" s="85">
        <f>VLOOKUP(B44,[1]学生明细!$D$2:$H$1020,5,FALSE)</f>
        <v>23</v>
      </c>
      <c r="G44" s="34">
        <f>VLOOKUP(B44,[1]学生明细!$D$283:$I$1020,6,FALSE)</f>
        <v>0.75</v>
      </c>
      <c r="H44" s="33">
        <f t="shared" si="1"/>
        <v>17.25</v>
      </c>
    </row>
    <row r="45" spans="1:8" ht="33">
      <c r="A45" s="38">
        <v>7</v>
      </c>
      <c r="B45" s="57" t="s">
        <v>654</v>
      </c>
      <c r="C45" s="38" t="s">
        <v>655</v>
      </c>
      <c r="D45" s="38" t="s">
        <v>656</v>
      </c>
      <c r="E45" s="38" t="s">
        <v>59</v>
      </c>
      <c r="F45" s="85">
        <f>VLOOKUP(B45,[1]学生明细!$D$2:$H$1020,5,FALSE)</f>
        <v>18</v>
      </c>
      <c r="G45" s="34">
        <f>VLOOKUP(B45,[1]学生明细!$D$283:$I$1020,6,FALSE)</f>
        <v>1</v>
      </c>
      <c r="H45" s="33">
        <f t="shared" si="1"/>
        <v>18</v>
      </c>
    </row>
    <row r="46" spans="1:8" ht="49.5">
      <c r="A46" s="38">
        <v>8</v>
      </c>
      <c r="B46" s="57" t="s">
        <v>657</v>
      </c>
      <c r="C46" s="38" t="s">
        <v>658</v>
      </c>
      <c r="D46" s="38" t="s">
        <v>659</v>
      </c>
      <c r="E46" s="38" t="s">
        <v>660</v>
      </c>
      <c r="F46" s="85">
        <v>20</v>
      </c>
      <c r="G46" s="34">
        <v>0.75</v>
      </c>
      <c r="H46" s="33">
        <f t="shared" si="1"/>
        <v>15</v>
      </c>
    </row>
    <row r="47" spans="1:8">
      <c r="A47" s="38">
        <v>9</v>
      </c>
      <c r="B47" s="57" t="s">
        <v>661</v>
      </c>
      <c r="C47" s="38" t="s">
        <v>374</v>
      </c>
      <c r="D47" s="38" t="s">
        <v>375</v>
      </c>
      <c r="E47" s="38" t="s">
        <v>375</v>
      </c>
      <c r="F47" s="85">
        <v>49.8</v>
      </c>
      <c r="G47" s="34">
        <v>0.75</v>
      </c>
      <c r="H47" s="33">
        <f t="shared" si="1"/>
        <v>37.349999999999994</v>
      </c>
    </row>
    <row r="48" spans="1:8" ht="33">
      <c r="A48" s="38">
        <v>10</v>
      </c>
      <c r="B48" s="57" t="s">
        <v>729</v>
      </c>
      <c r="C48" s="38" t="s">
        <v>663</v>
      </c>
      <c r="D48" s="38" t="s">
        <v>664</v>
      </c>
      <c r="E48" s="38" t="s">
        <v>297</v>
      </c>
      <c r="F48" s="85">
        <v>49.8</v>
      </c>
      <c r="G48" s="34">
        <v>0.75</v>
      </c>
      <c r="H48" s="33">
        <f t="shared" si="1"/>
        <v>37.349999999999994</v>
      </c>
    </row>
    <row r="49" spans="1:8" ht="33">
      <c r="A49" s="38">
        <v>11</v>
      </c>
      <c r="B49" s="35" t="s">
        <v>665</v>
      </c>
      <c r="C49" s="36" t="s">
        <v>666</v>
      </c>
      <c r="D49" s="36" t="s">
        <v>667</v>
      </c>
      <c r="E49" s="36" t="s">
        <v>730</v>
      </c>
      <c r="F49" s="85">
        <f>VLOOKUP(B49,[1]学生明细!$D$2:$H$1020,5,FALSE)</f>
        <v>69.900000000000006</v>
      </c>
      <c r="G49" s="34">
        <f>VLOOKUP(B49,[1]学生明细!$D$283:$I$1020,6,FALSE)</f>
        <v>0.78</v>
      </c>
      <c r="H49" s="33">
        <f t="shared" si="1"/>
        <v>54.522000000000006</v>
      </c>
    </row>
    <row r="50" spans="1:8" ht="33">
      <c r="A50" s="38">
        <v>12</v>
      </c>
      <c r="B50" s="90" t="s">
        <v>669</v>
      </c>
      <c r="C50" s="38" t="s">
        <v>670</v>
      </c>
      <c r="D50" s="36" t="s">
        <v>667</v>
      </c>
      <c r="E50" s="36" t="s">
        <v>16</v>
      </c>
      <c r="F50" s="85">
        <f>VLOOKUP(B50,[1]学生明细!$D$2:$H$1020,5,FALSE)</f>
        <v>69.900000000000006</v>
      </c>
      <c r="G50" s="34">
        <f>VLOOKUP(B50,[1]学生明细!$D$283:$I$1020,6,FALSE)</f>
        <v>0.78</v>
      </c>
      <c r="H50" s="33">
        <f t="shared" si="1"/>
        <v>54.522000000000006</v>
      </c>
    </row>
    <row r="51" spans="1:8" ht="33">
      <c r="A51" s="38">
        <v>13</v>
      </c>
      <c r="B51" s="90" t="s">
        <v>672</v>
      </c>
      <c r="C51" s="38" t="s">
        <v>673</v>
      </c>
      <c r="D51" s="36" t="s">
        <v>731</v>
      </c>
      <c r="E51" s="36" t="s">
        <v>16</v>
      </c>
      <c r="F51" s="85">
        <f>VLOOKUP(B51,[1]学生明细!$D$2:$H$1020,5,FALSE)</f>
        <v>70</v>
      </c>
      <c r="G51" s="34">
        <f>VLOOKUP(B51,[1]学生明细!$D$283:$I$1020,6,FALSE)</f>
        <v>0.78</v>
      </c>
      <c r="H51" s="33">
        <f t="shared" si="1"/>
        <v>54.6</v>
      </c>
    </row>
    <row r="52" spans="1:8" ht="33">
      <c r="A52" s="38">
        <v>14</v>
      </c>
      <c r="B52" s="90" t="s">
        <v>675</v>
      </c>
      <c r="C52" s="38" t="s">
        <v>676</v>
      </c>
      <c r="D52" s="36" t="s">
        <v>667</v>
      </c>
      <c r="E52" s="36" t="s">
        <v>16</v>
      </c>
      <c r="F52" s="85">
        <f>VLOOKUP(B52,[1]学生明细!$D$2:$H$1020,5,FALSE)</f>
        <v>70</v>
      </c>
      <c r="G52" s="34">
        <f>VLOOKUP(B52,[1]学生明细!$D$283:$I$1020,6,FALSE)</f>
        <v>0.78</v>
      </c>
      <c r="H52" s="33">
        <f t="shared" si="1"/>
        <v>54.6</v>
      </c>
    </row>
    <row r="53" spans="1:8">
      <c r="A53" s="38">
        <v>15</v>
      </c>
      <c r="B53" s="90" t="s">
        <v>677</v>
      </c>
      <c r="C53" s="38" t="s">
        <v>678</v>
      </c>
      <c r="D53" s="38" t="s">
        <v>679</v>
      </c>
      <c r="E53" s="38" t="s">
        <v>680</v>
      </c>
      <c r="F53" s="85">
        <f>VLOOKUP(B53,[1]学生明细!$D$2:$H$1020,5,FALSE)</f>
        <v>53</v>
      </c>
      <c r="G53" s="34">
        <f>VLOOKUP(B53,[1]学生明细!$D$283:$I$1020,6,FALSE)</f>
        <v>0.78</v>
      </c>
      <c r="H53" s="33">
        <f t="shared" si="1"/>
        <v>41.34</v>
      </c>
    </row>
    <row r="54" spans="1:8">
      <c r="A54" s="38">
        <v>16</v>
      </c>
      <c r="B54" s="90" t="s">
        <v>681</v>
      </c>
      <c r="C54" s="38" t="s">
        <v>682</v>
      </c>
      <c r="D54" s="91" t="s">
        <v>683</v>
      </c>
      <c r="E54" s="38" t="s">
        <v>680</v>
      </c>
      <c r="F54" s="85">
        <f>VLOOKUP(B54,[1]学生明细!$D$2:$H$1020,5,FALSE)</f>
        <v>53</v>
      </c>
      <c r="G54" s="34">
        <f>VLOOKUP(B54,[1]学生明细!$D$283:$I$1020,6,FALSE)</f>
        <v>0.78</v>
      </c>
      <c r="H54" s="33">
        <f t="shared" si="1"/>
        <v>41.34</v>
      </c>
    </row>
    <row r="55" spans="1:8">
      <c r="A55" s="38">
        <v>17</v>
      </c>
      <c r="B55" s="90" t="s">
        <v>684</v>
      </c>
      <c r="C55" s="38" t="s">
        <v>685</v>
      </c>
      <c r="D55" s="91" t="s">
        <v>686</v>
      </c>
      <c r="E55" s="38" t="s">
        <v>680</v>
      </c>
      <c r="F55" s="85">
        <f>VLOOKUP(B55,[1]学生明细!$D$2:$H$1020,5,FALSE)</f>
        <v>56</v>
      </c>
      <c r="G55" s="34">
        <f>VLOOKUP(B55,[1]学生明细!$D$283:$I$1020,6,FALSE)</f>
        <v>0.78</v>
      </c>
      <c r="H55" s="33">
        <f t="shared" si="1"/>
        <v>43.68</v>
      </c>
    </row>
    <row r="56" spans="1:8">
      <c r="A56" s="38">
        <v>18</v>
      </c>
      <c r="B56" s="90" t="s">
        <v>687</v>
      </c>
      <c r="C56" s="38" t="s">
        <v>688</v>
      </c>
      <c r="D56" s="91" t="s">
        <v>689</v>
      </c>
      <c r="E56" s="38" t="s">
        <v>680</v>
      </c>
      <c r="F56" s="85">
        <f>VLOOKUP(B56,[1]学生明细!$D$2:$H$1020,5,FALSE)</f>
        <v>56</v>
      </c>
      <c r="G56" s="34">
        <f>VLOOKUP(B56,[1]学生明细!$D$283:$I$1020,6,FALSE)</f>
        <v>0.78</v>
      </c>
      <c r="H56" s="33">
        <f t="shared" si="1"/>
        <v>43.68</v>
      </c>
    </row>
    <row r="57" spans="1:8">
      <c r="A57" s="38">
        <v>19</v>
      </c>
      <c r="B57" s="57" t="s">
        <v>690</v>
      </c>
      <c r="C57" s="38" t="s">
        <v>691</v>
      </c>
      <c r="D57" s="92" t="s">
        <v>732</v>
      </c>
      <c r="E57" s="38" t="s">
        <v>693</v>
      </c>
      <c r="F57" s="85">
        <f>VLOOKUP(B57,[1]学生明细!$D$2:$H$1020,5,FALSE)</f>
        <v>49</v>
      </c>
      <c r="G57" s="34">
        <f>VLOOKUP(B57,[1]学生明细!$D$283:$I$1020,6,FALSE)</f>
        <v>0.75</v>
      </c>
      <c r="H57" s="33">
        <f t="shared" si="1"/>
        <v>36.75</v>
      </c>
    </row>
    <row r="58" spans="1:8">
      <c r="A58" s="38">
        <v>20</v>
      </c>
      <c r="B58" s="57" t="s">
        <v>694</v>
      </c>
      <c r="C58" s="38" t="s">
        <v>695</v>
      </c>
      <c r="D58" s="92"/>
      <c r="E58" s="38" t="s">
        <v>693</v>
      </c>
      <c r="F58" s="85">
        <f>VLOOKUP(B58,[1]学生明细!$D$2:$H$1020,5,FALSE)</f>
        <v>49</v>
      </c>
      <c r="G58" s="34">
        <f>VLOOKUP(B58,[1]学生明细!$D$283:$I$1020,6,FALSE)</f>
        <v>0.75</v>
      </c>
      <c r="H58" s="33">
        <f t="shared" si="1"/>
        <v>36.75</v>
      </c>
    </row>
    <row r="59" spans="1:8">
      <c r="A59" s="38">
        <v>21</v>
      </c>
      <c r="B59" s="57" t="s">
        <v>696</v>
      </c>
      <c r="C59" s="38" t="s">
        <v>697</v>
      </c>
      <c r="D59" s="92"/>
      <c r="E59" s="38" t="s">
        <v>693</v>
      </c>
      <c r="F59" s="85">
        <f>VLOOKUP(B59,[1]学生明细!$D$2:$H$1020,5,FALSE)</f>
        <v>49</v>
      </c>
      <c r="G59" s="34">
        <f>VLOOKUP(B59,[1]学生明细!$D$283:$I$1020,6,FALSE)</f>
        <v>0.75</v>
      </c>
      <c r="H59" s="33">
        <f t="shared" si="1"/>
        <v>36.75</v>
      </c>
    </row>
    <row r="60" spans="1:8">
      <c r="A60" s="38">
        <v>22</v>
      </c>
      <c r="B60" s="57" t="s">
        <v>698</v>
      </c>
      <c r="C60" s="38" t="s">
        <v>699</v>
      </c>
      <c r="D60" s="92"/>
      <c r="E60" s="38" t="s">
        <v>693</v>
      </c>
      <c r="F60" s="85">
        <f>VLOOKUP(B60,[1]学生明细!$D$2:$H$1020,5,FALSE)</f>
        <v>49</v>
      </c>
      <c r="G60" s="34">
        <f>VLOOKUP(B60,[1]学生明细!$D$283:$I$1020,6,FALSE)</f>
        <v>0.75</v>
      </c>
      <c r="H60" s="33">
        <f t="shared" si="1"/>
        <v>36.75</v>
      </c>
    </row>
    <row r="61" spans="1:8">
      <c r="A61" s="38">
        <v>23</v>
      </c>
      <c r="B61" s="57" t="s">
        <v>700</v>
      </c>
      <c r="C61" s="38" t="s">
        <v>733</v>
      </c>
      <c r="D61" s="38" t="s">
        <v>671</v>
      </c>
      <c r="E61" s="38" t="s">
        <v>16</v>
      </c>
      <c r="F61" s="85">
        <f>VLOOKUP(B61,[1]学生明细!$D$2:$H$1020,5,FALSE)</f>
        <v>38.9</v>
      </c>
      <c r="G61" s="34">
        <f>VLOOKUP(B61,[1]学生明细!$D$283:$I$1020,6,FALSE)</f>
        <v>0.78</v>
      </c>
      <c r="H61" s="33">
        <f t="shared" si="1"/>
        <v>30.341999999999999</v>
      </c>
    </row>
    <row r="62" spans="1:8">
      <c r="A62" s="38">
        <v>24</v>
      </c>
      <c r="B62" s="90" t="s">
        <v>702</v>
      </c>
      <c r="C62" s="38" t="s">
        <v>703</v>
      </c>
      <c r="D62" s="38" t="s">
        <v>704</v>
      </c>
      <c r="E62" s="38" t="s">
        <v>16</v>
      </c>
      <c r="F62" s="85">
        <f>VLOOKUP(B62,[1]学生明细!$D$2:$H$1020,5,FALSE)</f>
        <v>38.9</v>
      </c>
      <c r="G62" s="34">
        <f>VLOOKUP(B62,[1]学生明细!$D$283:$I$1020,6,FALSE)</f>
        <v>0.78</v>
      </c>
      <c r="H62" s="33">
        <f t="shared" si="1"/>
        <v>30.341999999999999</v>
      </c>
    </row>
    <row r="63" spans="1:8">
      <c r="A63" s="38">
        <v>25</v>
      </c>
      <c r="B63" s="90" t="s">
        <v>705</v>
      </c>
      <c r="C63" s="38" t="s">
        <v>706</v>
      </c>
      <c r="D63" s="38" t="s">
        <v>734</v>
      </c>
      <c r="E63" s="38" t="s">
        <v>16</v>
      </c>
      <c r="F63" s="85">
        <f>VLOOKUP(B63,[1]学生明细!$D$2:$H$1020,5,FALSE)</f>
        <v>38.9</v>
      </c>
      <c r="G63" s="34">
        <f>VLOOKUP(B63,[1]学生明细!$D$283:$I$1020,6,FALSE)</f>
        <v>0.78</v>
      </c>
      <c r="H63" s="33">
        <f t="shared" si="1"/>
        <v>30.341999999999999</v>
      </c>
    </row>
    <row r="64" spans="1:8">
      <c r="A64" s="38">
        <v>26</v>
      </c>
      <c r="B64" s="90" t="s">
        <v>708</v>
      </c>
      <c r="C64" s="38" t="s">
        <v>709</v>
      </c>
      <c r="D64" s="38" t="s">
        <v>710</v>
      </c>
      <c r="E64" s="38" t="s">
        <v>16</v>
      </c>
      <c r="F64" s="85">
        <f>VLOOKUP(B64,[1]学生明细!$D$2:$H$1020,5,FALSE)</f>
        <v>38.9</v>
      </c>
      <c r="G64" s="34">
        <f>VLOOKUP(B64,[1]学生明细!$D$283:$I$1020,6,FALSE)</f>
        <v>0.78</v>
      </c>
      <c r="H64" s="33">
        <f t="shared" si="1"/>
        <v>30.341999999999999</v>
      </c>
    </row>
    <row r="65" spans="1:8">
      <c r="A65" s="38">
        <v>27</v>
      </c>
      <c r="B65" s="57" t="s">
        <v>711</v>
      </c>
      <c r="C65" s="38" t="s">
        <v>712</v>
      </c>
      <c r="D65" s="38" t="s">
        <v>735</v>
      </c>
      <c r="E65" s="38" t="s">
        <v>714</v>
      </c>
      <c r="F65" s="85">
        <f>VLOOKUP(B65,[1]学生明细!$D$2:$H$1020,5,FALSE)</f>
        <v>55</v>
      </c>
      <c r="G65" s="34">
        <f>VLOOKUP(B65,[1]学生明细!$D$283:$I$1020,6,FALSE)</f>
        <v>0.75</v>
      </c>
      <c r="H65" s="33">
        <f t="shared" si="1"/>
        <v>41.25</v>
      </c>
    </row>
    <row r="66" spans="1:8">
      <c r="A66" s="38">
        <v>28</v>
      </c>
      <c r="B66" s="57" t="s">
        <v>715</v>
      </c>
      <c r="C66" s="38" t="s">
        <v>716</v>
      </c>
      <c r="D66" s="38" t="s">
        <v>717</v>
      </c>
      <c r="E66" s="38" t="s">
        <v>174</v>
      </c>
      <c r="F66" s="85">
        <f>VLOOKUP(B66,[1]学生明细!$D$2:$H$1020,5,FALSE)</f>
        <v>58</v>
      </c>
      <c r="G66" s="34">
        <f>VLOOKUP(B66,[1]学生明细!$D$283:$I$1020,6,FALSE)</f>
        <v>0.75</v>
      </c>
      <c r="H66" s="33">
        <f t="shared" si="1"/>
        <v>43.5</v>
      </c>
    </row>
    <row r="67" spans="1:8">
      <c r="A67" s="38">
        <v>29</v>
      </c>
      <c r="B67" s="57" t="s">
        <v>718</v>
      </c>
      <c r="C67" s="38" t="s">
        <v>719</v>
      </c>
      <c r="D67" s="38" t="s">
        <v>720</v>
      </c>
      <c r="E67" s="38" t="s">
        <v>379</v>
      </c>
      <c r="F67" s="85">
        <f>VLOOKUP(B67,[1]学生明细!$D$2:$H$1020,5,FALSE)</f>
        <v>48</v>
      </c>
      <c r="G67" s="34">
        <f>VLOOKUP(B67,[1]学生明细!$D$283:$I$1020,6,FALSE)</f>
        <v>0.75</v>
      </c>
      <c r="H67" s="33">
        <f t="shared" si="1"/>
        <v>36</v>
      </c>
    </row>
    <row r="68" spans="1:8">
      <c r="A68" s="38">
        <v>30</v>
      </c>
      <c r="B68" s="57" t="s">
        <v>721</v>
      </c>
      <c r="C68" s="38" t="s">
        <v>722</v>
      </c>
      <c r="D68" s="38" t="s">
        <v>723</v>
      </c>
      <c r="E68" s="38" t="s">
        <v>724</v>
      </c>
      <c r="F68" s="85">
        <f>VLOOKUP(B68,[1]学生明细!$D$2:$H$1020,5,FALSE)</f>
        <v>39</v>
      </c>
      <c r="G68" s="34">
        <f>VLOOKUP(B68,[1]学生明细!$D$283:$I$1020,6,FALSE)</f>
        <v>0.75</v>
      </c>
      <c r="H68" s="33">
        <f t="shared" si="1"/>
        <v>29.25</v>
      </c>
    </row>
    <row r="69" spans="1:8">
      <c r="A69" s="38">
        <v>31</v>
      </c>
      <c r="C69" s="38" t="s">
        <v>17</v>
      </c>
      <c r="F69" s="85">
        <v>6.5</v>
      </c>
      <c r="G69" s="34">
        <v>1</v>
      </c>
      <c r="H69" s="33">
        <f t="shared" si="1"/>
        <v>6.5</v>
      </c>
    </row>
    <row r="70" spans="1:8">
      <c r="H70" s="60">
        <f>SUM(H39:H69)</f>
        <v>1184.8520000000001</v>
      </c>
    </row>
    <row r="72" spans="1:8">
      <c r="A72" s="81" t="s">
        <v>736</v>
      </c>
      <c r="B72" s="81"/>
      <c r="C72" s="81"/>
      <c r="D72" s="81"/>
      <c r="E72" s="81"/>
      <c r="F72" s="81"/>
      <c r="G72" s="82"/>
      <c r="H72" s="81"/>
    </row>
    <row r="73" spans="1:8" s="45" customFormat="1">
      <c r="A73" s="52" t="s">
        <v>1</v>
      </c>
      <c r="B73" s="80" t="s">
        <v>2</v>
      </c>
      <c r="C73" s="25" t="s">
        <v>3</v>
      </c>
      <c r="D73" s="25" t="s">
        <v>4</v>
      </c>
      <c r="E73" s="25" t="s">
        <v>5</v>
      </c>
      <c r="F73" s="83" t="s">
        <v>6</v>
      </c>
      <c r="G73" s="56" t="s">
        <v>7</v>
      </c>
      <c r="H73" s="55" t="s">
        <v>8</v>
      </c>
    </row>
    <row r="74" spans="1:8">
      <c r="A74" s="38">
        <v>1</v>
      </c>
      <c r="B74" s="57" t="s">
        <v>634</v>
      </c>
      <c r="C74" s="38" t="s">
        <v>635</v>
      </c>
      <c r="D74" s="38" t="s">
        <v>737</v>
      </c>
      <c r="E74" s="38" t="s">
        <v>39</v>
      </c>
      <c r="F74" s="85">
        <f>VLOOKUP(B74,[1]学生明细!$D$2:$H$1020,5,FALSE)</f>
        <v>99</v>
      </c>
      <c r="G74" s="34">
        <f>VLOOKUP(B74,[1]学生明细!$D$283:$I$1020,6,FALSE)</f>
        <v>0.75</v>
      </c>
      <c r="H74" s="33">
        <f t="shared" ref="H74:H135" si="2">F74*G74</f>
        <v>74.25</v>
      </c>
    </row>
    <row r="75" spans="1:8">
      <c r="A75" s="38">
        <v>2</v>
      </c>
      <c r="B75" s="57" t="s">
        <v>637</v>
      </c>
      <c r="C75" s="38" t="s">
        <v>638</v>
      </c>
      <c r="D75" s="38" t="s">
        <v>738</v>
      </c>
      <c r="E75" s="38" t="s">
        <v>197</v>
      </c>
      <c r="F75" s="85">
        <f>VLOOKUP(B75,[1]学生明细!$D$2:$H$1020,5,FALSE)</f>
        <v>55</v>
      </c>
      <c r="G75" s="34">
        <f>VLOOKUP(B75,[1]学生明细!$D$283:$I$1020,6,FALSE)</f>
        <v>0.75</v>
      </c>
      <c r="H75" s="33">
        <f t="shared" si="2"/>
        <v>41.25</v>
      </c>
    </row>
    <row r="76" spans="1:8">
      <c r="A76" s="38">
        <v>3</v>
      </c>
      <c r="B76" s="57" t="s">
        <v>739</v>
      </c>
      <c r="C76" s="38" t="s">
        <v>740</v>
      </c>
      <c r="D76" s="38" t="s">
        <v>741</v>
      </c>
      <c r="E76" s="38" t="s">
        <v>39</v>
      </c>
      <c r="F76" s="85">
        <f>VLOOKUP(B76,[1]学生明细!$D$2:$H$1020,5,FALSE)</f>
        <v>56</v>
      </c>
      <c r="G76" s="34">
        <f>VLOOKUP(B76,[1]学生明细!$D$283:$I$1020,6,FALSE)</f>
        <v>0.75</v>
      </c>
      <c r="H76" s="33">
        <f t="shared" si="2"/>
        <v>42</v>
      </c>
    </row>
    <row r="77" spans="1:8">
      <c r="A77" s="38">
        <v>4</v>
      </c>
      <c r="B77" s="57" t="s">
        <v>651</v>
      </c>
      <c r="C77" s="38" t="s">
        <v>652</v>
      </c>
      <c r="D77" s="38" t="s">
        <v>742</v>
      </c>
      <c r="E77" s="38" t="s">
        <v>493</v>
      </c>
      <c r="F77" s="85">
        <f>VLOOKUP(B77,[1]学生明细!$D$2:$H$1020,5,FALSE)</f>
        <v>23</v>
      </c>
      <c r="G77" s="34">
        <f>VLOOKUP(B77,[1]学生明细!$D$283:$I$1020,6,FALSE)</f>
        <v>0.75</v>
      </c>
      <c r="H77" s="33">
        <f t="shared" si="2"/>
        <v>17.25</v>
      </c>
    </row>
    <row r="78" spans="1:8">
      <c r="A78" s="38">
        <v>5</v>
      </c>
      <c r="B78" s="57" t="s">
        <v>743</v>
      </c>
      <c r="C78" s="38" t="s">
        <v>744</v>
      </c>
      <c r="D78" s="38" t="s">
        <v>523</v>
      </c>
      <c r="E78" s="38" t="s">
        <v>59</v>
      </c>
      <c r="F78" s="85">
        <f>VLOOKUP(B78,[1]学生明细!$D$2:$H$1020,5,FALSE)</f>
        <v>56.8</v>
      </c>
      <c r="G78" s="34">
        <f>VLOOKUP(B78,[1]学生明细!$D$283:$I$1020,6,FALSE)</f>
        <v>0.78</v>
      </c>
      <c r="H78" s="33">
        <f t="shared" si="2"/>
        <v>44.304000000000002</v>
      </c>
    </row>
    <row r="79" spans="1:8">
      <c r="A79" s="38">
        <v>6</v>
      </c>
      <c r="B79" s="57" t="s">
        <v>654</v>
      </c>
      <c r="C79" s="38" t="s">
        <v>655</v>
      </c>
      <c r="D79" s="38" t="s">
        <v>745</v>
      </c>
      <c r="E79" s="38" t="s">
        <v>59</v>
      </c>
      <c r="F79" s="85">
        <f>VLOOKUP(B79,[1]学生明细!$D$2:$H$1020,5,FALSE)</f>
        <v>18</v>
      </c>
      <c r="G79" s="34">
        <f>VLOOKUP(B79,[1]学生明细!$D$283:$I$1020,6,FALSE)</f>
        <v>1</v>
      </c>
      <c r="H79" s="33">
        <f t="shared" si="2"/>
        <v>18</v>
      </c>
    </row>
    <row r="80" spans="1:8">
      <c r="A80" s="38">
        <v>7</v>
      </c>
      <c r="B80" s="57" t="s">
        <v>657</v>
      </c>
      <c r="C80" s="38" t="s">
        <v>658</v>
      </c>
      <c r="D80" s="38" t="s">
        <v>746</v>
      </c>
      <c r="E80" s="38" t="s">
        <v>660</v>
      </c>
      <c r="F80" s="85">
        <f>VLOOKUP(B80,[1]学生明细!$D$2:$H$1020,5,FALSE)</f>
        <v>48</v>
      </c>
      <c r="G80" s="34">
        <f>VLOOKUP(B80,[1]学生明细!$D$283:$I$1020,6,FALSE)</f>
        <v>0.75</v>
      </c>
      <c r="H80" s="33">
        <f t="shared" si="2"/>
        <v>36</v>
      </c>
    </row>
    <row r="81" spans="1:8">
      <c r="A81" s="38">
        <v>8</v>
      </c>
      <c r="B81" s="57" t="s">
        <v>661</v>
      </c>
      <c r="C81" s="38" t="s">
        <v>374</v>
      </c>
      <c r="D81" s="38" t="s">
        <v>375</v>
      </c>
      <c r="E81" s="38" t="s">
        <v>375</v>
      </c>
      <c r="F81" s="85">
        <v>20</v>
      </c>
      <c r="G81" s="34">
        <v>0.75</v>
      </c>
      <c r="H81" s="33">
        <f t="shared" si="2"/>
        <v>15</v>
      </c>
    </row>
    <row r="82" spans="1:8" ht="33">
      <c r="A82" s="38">
        <v>9</v>
      </c>
      <c r="B82" s="57" t="s">
        <v>729</v>
      </c>
      <c r="C82" s="38" t="s">
        <v>663</v>
      </c>
      <c r="D82" s="38" t="s">
        <v>664</v>
      </c>
      <c r="E82" s="38" t="s">
        <v>297</v>
      </c>
      <c r="F82" s="85">
        <v>49.8</v>
      </c>
      <c r="G82" s="34">
        <v>0.75</v>
      </c>
      <c r="H82" s="33">
        <f t="shared" si="2"/>
        <v>37.349999999999994</v>
      </c>
    </row>
    <row r="83" spans="1:8" ht="33">
      <c r="A83" s="38">
        <v>10</v>
      </c>
      <c r="B83" s="35" t="s">
        <v>665</v>
      </c>
      <c r="C83" s="36" t="s">
        <v>666</v>
      </c>
      <c r="D83" s="36" t="s">
        <v>667</v>
      </c>
      <c r="E83" s="36" t="s">
        <v>16</v>
      </c>
      <c r="F83" s="85">
        <f>VLOOKUP(B83,[1]学生明细!$D$2:$H$1020,5,FALSE)</f>
        <v>69.900000000000006</v>
      </c>
      <c r="G83" s="34">
        <f>VLOOKUP(B83,[1]学生明细!$D$283:$I$1020,6,FALSE)</f>
        <v>0.78</v>
      </c>
      <c r="H83" s="33">
        <f t="shared" si="2"/>
        <v>54.522000000000006</v>
      </c>
    </row>
    <row r="84" spans="1:8" ht="33">
      <c r="A84" s="38">
        <v>11</v>
      </c>
      <c r="B84" s="90" t="s">
        <v>669</v>
      </c>
      <c r="C84" s="38" t="s">
        <v>670</v>
      </c>
      <c r="D84" s="36" t="s">
        <v>667</v>
      </c>
      <c r="E84" s="36" t="s">
        <v>16</v>
      </c>
      <c r="F84" s="85">
        <f>VLOOKUP(B84,[1]学生明细!$D$2:$H$1020,5,FALSE)</f>
        <v>69.900000000000006</v>
      </c>
      <c r="G84" s="34">
        <f>VLOOKUP(B84,[1]学生明细!$D$283:$I$1020,6,FALSE)</f>
        <v>0.78</v>
      </c>
      <c r="H84" s="33">
        <f t="shared" si="2"/>
        <v>54.522000000000006</v>
      </c>
    </row>
    <row r="85" spans="1:8">
      <c r="A85" s="38">
        <v>12</v>
      </c>
      <c r="B85" s="90" t="s">
        <v>672</v>
      </c>
      <c r="C85" s="38" t="s">
        <v>673</v>
      </c>
      <c r="D85" s="36" t="s">
        <v>747</v>
      </c>
      <c r="E85" s="36" t="s">
        <v>16</v>
      </c>
      <c r="F85" s="85">
        <f>VLOOKUP(B85,[1]学生明细!$D$2:$H$1020,5,FALSE)</f>
        <v>70</v>
      </c>
      <c r="G85" s="34">
        <f>VLOOKUP(B85,[1]学生明细!$D$283:$I$1020,6,FALSE)</f>
        <v>0.78</v>
      </c>
      <c r="H85" s="33">
        <f t="shared" si="2"/>
        <v>54.6</v>
      </c>
    </row>
    <row r="86" spans="1:8" ht="33">
      <c r="A86" s="38">
        <v>13</v>
      </c>
      <c r="B86" s="90" t="s">
        <v>675</v>
      </c>
      <c r="C86" s="38" t="s">
        <v>676</v>
      </c>
      <c r="D86" s="36" t="s">
        <v>667</v>
      </c>
      <c r="E86" s="36" t="s">
        <v>16</v>
      </c>
      <c r="F86" s="85">
        <f>VLOOKUP(B86,[1]学生明细!$D$2:$H$1020,5,FALSE)</f>
        <v>70</v>
      </c>
      <c r="G86" s="34">
        <f>VLOOKUP(B86,[1]学生明细!$D$283:$I$1020,6,FALSE)</f>
        <v>0.78</v>
      </c>
      <c r="H86" s="33">
        <f t="shared" si="2"/>
        <v>54.6</v>
      </c>
    </row>
    <row r="87" spans="1:8">
      <c r="A87" s="38">
        <v>14</v>
      </c>
      <c r="B87" s="90" t="s">
        <v>677</v>
      </c>
      <c r="C87" s="38" t="s">
        <v>678</v>
      </c>
      <c r="D87" s="38" t="s">
        <v>679</v>
      </c>
      <c r="E87" s="38" t="s">
        <v>680</v>
      </c>
      <c r="F87" s="85">
        <f>VLOOKUP(B87,[1]学生明细!$D$2:$H$1020,5,FALSE)</f>
        <v>53</v>
      </c>
      <c r="G87" s="34">
        <f>VLOOKUP(B87,[1]学生明细!$D$283:$I$1020,6,FALSE)</f>
        <v>0.78</v>
      </c>
      <c r="H87" s="33">
        <f t="shared" si="2"/>
        <v>41.34</v>
      </c>
    </row>
    <row r="88" spans="1:8">
      <c r="A88" s="38">
        <v>15</v>
      </c>
      <c r="B88" s="90" t="s">
        <v>681</v>
      </c>
      <c r="C88" s="38" t="s">
        <v>682</v>
      </c>
      <c r="D88" s="91" t="s">
        <v>683</v>
      </c>
      <c r="E88" s="38" t="s">
        <v>680</v>
      </c>
      <c r="F88" s="85">
        <f>VLOOKUP(B88,[1]学生明细!$D$2:$H$1020,5,FALSE)</f>
        <v>53</v>
      </c>
      <c r="G88" s="34">
        <f>VLOOKUP(B88,[1]学生明细!$D$283:$I$1020,6,FALSE)</f>
        <v>0.78</v>
      </c>
      <c r="H88" s="33">
        <f t="shared" si="2"/>
        <v>41.34</v>
      </c>
    </row>
    <row r="89" spans="1:8">
      <c r="A89" s="38">
        <v>16</v>
      </c>
      <c r="B89" s="90" t="s">
        <v>684</v>
      </c>
      <c r="C89" s="38" t="s">
        <v>685</v>
      </c>
      <c r="D89" s="91" t="s">
        <v>686</v>
      </c>
      <c r="E89" s="38" t="s">
        <v>680</v>
      </c>
      <c r="F89" s="85">
        <f>VLOOKUP(B89,[1]学生明细!$D$2:$H$1020,5,FALSE)</f>
        <v>56</v>
      </c>
      <c r="G89" s="34">
        <f>VLOOKUP(B89,[1]学生明细!$D$283:$I$1020,6,FALSE)</f>
        <v>0.78</v>
      </c>
      <c r="H89" s="33">
        <f t="shared" si="2"/>
        <v>43.68</v>
      </c>
    </row>
    <row r="90" spans="1:8">
      <c r="A90" s="38">
        <v>17</v>
      </c>
      <c r="B90" s="90" t="s">
        <v>687</v>
      </c>
      <c r="C90" s="38" t="s">
        <v>688</v>
      </c>
      <c r="D90" s="91" t="s">
        <v>689</v>
      </c>
      <c r="E90" s="38" t="s">
        <v>680</v>
      </c>
      <c r="F90" s="85">
        <f>VLOOKUP(B90,[1]学生明细!$D$2:$H$1020,5,FALSE)</f>
        <v>56</v>
      </c>
      <c r="G90" s="34">
        <f>VLOOKUP(B90,[1]学生明细!$D$283:$I$1020,6,FALSE)</f>
        <v>0.78</v>
      </c>
      <c r="H90" s="33">
        <f t="shared" si="2"/>
        <v>43.68</v>
      </c>
    </row>
    <row r="91" spans="1:8">
      <c r="A91" s="38">
        <v>18</v>
      </c>
      <c r="B91" s="57" t="s">
        <v>690</v>
      </c>
      <c r="C91" s="38" t="s">
        <v>691</v>
      </c>
      <c r="D91" s="38" t="s">
        <v>748</v>
      </c>
      <c r="E91" s="38" t="s">
        <v>693</v>
      </c>
      <c r="F91" s="85">
        <f>VLOOKUP(B91,[1]学生明细!$D$2:$H$1020,5,FALSE)</f>
        <v>49</v>
      </c>
      <c r="G91" s="34">
        <f>VLOOKUP(B91,[1]学生明细!$D$283:$I$1020,6,FALSE)</f>
        <v>0.75</v>
      </c>
      <c r="H91" s="33">
        <f t="shared" si="2"/>
        <v>36.75</v>
      </c>
    </row>
    <row r="92" spans="1:8">
      <c r="A92" s="38">
        <v>19</v>
      </c>
      <c r="B92" s="57" t="s">
        <v>694</v>
      </c>
      <c r="C92" s="38" t="s">
        <v>695</v>
      </c>
      <c r="D92" s="38" t="s">
        <v>748</v>
      </c>
      <c r="E92" s="38" t="s">
        <v>693</v>
      </c>
      <c r="F92" s="85">
        <f>VLOOKUP(B92,[1]学生明细!$D$2:$H$1020,5,FALSE)</f>
        <v>49</v>
      </c>
      <c r="G92" s="34">
        <f>VLOOKUP(B92,[1]学生明细!$D$283:$I$1020,6,FALSE)</f>
        <v>0.75</v>
      </c>
      <c r="H92" s="33">
        <f t="shared" si="2"/>
        <v>36.75</v>
      </c>
    </row>
    <row r="93" spans="1:8">
      <c r="A93" s="38">
        <v>20</v>
      </c>
      <c r="B93" s="57" t="s">
        <v>696</v>
      </c>
      <c r="C93" s="38" t="s">
        <v>697</v>
      </c>
      <c r="D93" s="38" t="s">
        <v>748</v>
      </c>
      <c r="E93" s="38" t="s">
        <v>693</v>
      </c>
      <c r="F93" s="85">
        <f>VLOOKUP(B93,[1]学生明细!$D$2:$H$1020,5,FALSE)</f>
        <v>49</v>
      </c>
      <c r="G93" s="34">
        <f>VLOOKUP(B93,[1]学生明细!$D$283:$I$1020,6,FALSE)</f>
        <v>0.75</v>
      </c>
      <c r="H93" s="33">
        <f t="shared" si="2"/>
        <v>36.75</v>
      </c>
    </row>
    <row r="94" spans="1:8">
      <c r="A94" s="38">
        <v>21</v>
      </c>
      <c r="B94" s="57" t="s">
        <v>698</v>
      </c>
      <c r="C94" s="38" t="s">
        <v>699</v>
      </c>
      <c r="D94" s="38" t="s">
        <v>748</v>
      </c>
      <c r="E94" s="38" t="s">
        <v>693</v>
      </c>
      <c r="F94" s="85">
        <f>VLOOKUP(B94,[1]学生明细!$D$2:$H$1020,5,FALSE)</f>
        <v>49</v>
      </c>
      <c r="G94" s="34">
        <f>VLOOKUP(B94,[1]学生明细!$D$283:$I$1020,6,FALSE)</f>
        <v>0.75</v>
      </c>
      <c r="H94" s="33">
        <f t="shared" si="2"/>
        <v>36.75</v>
      </c>
    </row>
    <row r="95" spans="1:8">
      <c r="A95" s="38">
        <v>22</v>
      </c>
      <c r="B95" s="57" t="s">
        <v>700</v>
      </c>
      <c r="C95" s="38" t="s">
        <v>733</v>
      </c>
      <c r="D95" s="38" t="s">
        <v>671</v>
      </c>
      <c r="E95" s="38" t="s">
        <v>16</v>
      </c>
      <c r="F95" s="85">
        <f>VLOOKUP(B95,[1]学生明细!$D$2:$H$1020,5,FALSE)</f>
        <v>38.9</v>
      </c>
      <c r="G95" s="34">
        <f>VLOOKUP(B95,[1]学生明细!$D$283:$I$1020,6,FALSE)</f>
        <v>0.78</v>
      </c>
      <c r="H95" s="33">
        <f t="shared" si="2"/>
        <v>30.341999999999999</v>
      </c>
    </row>
    <row r="96" spans="1:8">
      <c r="A96" s="38">
        <v>23</v>
      </c>
      <c r="B96" s="90" t="s">
        <v>702</v>
      </c>
      <c r="C96" s="38" t="s">
        <v>703</v>
      </c>
      <c r="D96" s="38" t="s">
        <v>704</v>
      </c>
      <c r="E96" s="38" t="s">
        <v>16</v>
      </c>
      <c r="F96" s="85">
        <f>VLOOKUP(B96,[1]学生明细!$D$2:$H$1020,5,FALSE)</f>
        <v>38.9</v>
      </c>
      <c r="G96" s="34">
        <f>VLOOKUP(B96,[1]学生明细!$D$283:$I$1020,6,FALSE)</f>
        <v>0.78</v>
      </c>
      <c r="H96" s="33">
        <f t="shared" si="2"/>
        <v>30.341999999999999</v>
      </c>
    </row>
    <row r="97" spans="1:8">
      <c r="A97" s="38">
        <v>24</v>
      </c>
      <c r="B97" s="90" t="s">
        <v>705</v>
      </c>
      <c r="C97" s="38" t="s">
        <v>706</v>
      </c>
      <c r="D97" s="38" t="s">
        <v>734</v>
      </c>
      <c r="E97" s="38" t="s">
        <v>16</v>
      </c>
      <c r="F97" s="85">
        <f>VLOOKUP(B97,[1]学生明细!$D$2:$H$1020,5,FALSE)</f>
        <v>38.9</v>
      </c>
      <c r="G97" s="34">
        <f>VLOOKUP(B97,[1]学生明细!$D$283:$I$1020,6,FALSE)</f>
        <v>0.78</v>
      </c>
      <c r="H97" s="33">
        <f t="shared" si="2"/>
        <v>30.341999999999999</v>
      </c>
    </row>
    <row r="98" spans="1:8">
      <c r="A98" s="38">
        <v>25</v>
      </c>
      <c r="B98" s="90" t="s">
        <v>708</v>
      </c>
      <c r="C98" s="38" t="s">
        <v>709</v>
      </c>
      <c r="D98" s="38" t="s">
        <v>710</v>
      </c>
      <c r="E98" s="38" t="s">
        <v>16</v>
      </c>
      <c r="F98" s="85">
        <f>VLOOKUP(B98,[1]学生明细!$D$2:$H$1020,5,FALSE)</f>
        <v>38.9</v>
      </c>
      <c r="G98" s="34">
        <f>VLOOKUP(B98,[1]学生明细!$D$283:$I$1020,6,FALSE)</f>
        <v>0.78</v>
      </c>
      <c r="H98" s="33">
        <f t="shared" si="2"/>
        <v>30.341999999999999</v>
      </c>
    </row>
    <row r="99" spans="1:8">
      <c r="A99" s="38">
        <v>26</v>
      </c>
      <c r="B99" s="57" t="s">
        <v>711</v>
      </c>
      <c r="C99" s="38" t="s">
        <v>712</v>
      </c>
      <c r="D99" s="38" t="s">
        <v>735</v>
      </c>
      <c r="E99" s="38" t="s">
        <v>714</v>
      </c>
      <c r="F99" s="85">
        <f>VLOOKUP(B99,[1]学生明细!$D$2:$H$1020,5,FALSE)</f>
        <v>55</v>
      </c>
      <c r="G99" s="34">
        <f>VLOOKUP(B99,[1]学生明细!$D$283:$I$1020,6,FALSE)</f>
        <v>0.75</v>
      </c>
      <c r="H99" s="33">
        <f t="shared" si="2"/>
        <v>41.25</v>
      </c>
    </row>
    <row r="100" spans="1:8">
      <c r="A100" s="38">
        <v>27</v>
      </c>
      <c r="B100" s="57" t="s">
        <v>715</v>
      </c>
      <c r="C100" s="38" t="s">
        <v>716</v>
      </c>
      <c r="D100" s="38" t="s">
        <v>717</v>
      </c>
      <c r="E100" s="38" t="s">
        <v>174</v>
      </c>
      <c r="F100" s="85">
        <f>VLOOKUP(B100,[1]学生明细!$D$2:$H$1020,5,FALSE)</f>
        <v>58</v>
      </c>
      <c r="G100" s="34">
        <f>VLOOKUP(B100,[1]学生明细!$D$283:$I$1020,6,FALSE)</f>
        <v>0.75</v>
      </c>
      <c r="H100" s="33">
        <f t="shared" si="2"/>
        <v>43.5</v>
      </c>
    </row>
    <row r="101" spans="1:8">
      <c r="A101" s="38">
        <v>28</v>
      </c>
      <c r="B101" s="57" t="s">
        <v>718</v>
      </c>
      <c r="C101" s="38" t="s">
        <v>719</v>
      </c>
      <c r="D101" s="38" t="s">
        <v>720</v>
      </c>
      <c r="E101" s="38" t="s">
        <v>379</v>
      </c>
      <c r="F101" s="85">
        <f>VLOOKUP(B101,[1]学生明细!$D$2:$H$1020,5,FALSE)</f>
        <v>48</v>
      </c>
      <c r="G101" s="34">
        <f>VLOOKUP(B101,[1]学生明细!$D$283:$I$1020,6,FALSE)</f>
        <v>0.75</v>
      </c>
      <c r="H101" s="33">
        <f t="shared" si="2"/>
        <v>36</v>
      </c>
    </row>
    <row r="102" spans="1:8">
      <c r="A102" s="38">
        <v>29</v>
      </c>
      <c r="B102" s="57" t="s">
        <v>721</v>
      </c>
      <c r="C102" s="38" t="s">
        <v>722</v>
      </c>
      <c r="D102" s="38" t="s">
        <v>723</v>
      </c>
      <c r="E102" s="38" t="s">
        <v>724</v>
      </c>
      <c r="F102" s="85">
        <f>VLOOKUP(B102,[1]学生明细!$D$2:$H$1020,5,FALSE)</f>
        <v>39</v>
      </c>
      <c r="G102" s="34">
        <f>VLOOKUP(B102,[1]学生明细!$D$283:$I$1020,6,FALSE)</f>
        <v>0.75</v>
      </c>
      <c r="H102" s="33">
        <f t="shared" si="2"/>
        <v>29.25</v>
      </c>
    </row>
    <row r="103" spans="1:8">
      <c r="A103" s="38">
        <v>30</v>
      </c>
      <c r="C103" s="38" t="s">
        <v>17</v>
      </c>
      <c r="F103" s="85">
        <v>6.5</v>
      </c>
      <c r="G103" s="34">
        <v>1</v>
      </c>
      <c r="H103" s="33">
        <f t="shared" si="2"/>
        <v>6.5</v>
      </c>
    </row>
    <row r="104" spans="1:8">
      <c r="H104" s="60">
        <f>SUM(H74:H103)</f>
        <v>1138.556</v>
      </c>
    </row>
    <row r="106" spans="1:8">
      <c r="A106" s="81" t="s">
        <v>749</v>
      </c>
      <c r="B106" s="81"/>
      <c r="C106" s="81"/>
      <c r="D106" s="81"/>
      <c r="E106" s="81"/>
      <c r="F106" s="81"/>
      <c r="G106" s="82"/>
      <c r="H106" s="81"/>
    </row>
    <row r="107" spans="1:8" s="45" customFormat="1">
      <c r="A107" s="52" t="s">
        <v>1</v>
      </c>
      <c r="B107" s="80" t="s">
        <v>2</v>
      </c>
      <c r="C107" s="25" t="s">
        <v>3</v>
      </c>
      <c r="D107" s="25" t="s">
        <v>4</v>
      </c>
      <c r="E107" s="25" t="s">
        <v>5</v>
      </c>
      <c r="F107" s="83" t="s">
        <v>6</v>
      </c>
      <c r="G107" s="56" t="s">
        <v>7</v>
      </c>
      <c r="H107" s="55" t="s">
        <v>8</v>
      </c>
    </row>
    <row r="108" spans="1:8">
      <c r="A108" s="38">
        <v>1</v>
      </c>
      <c r="B108" s="57" t="s">
        <v>750</v>
      </c>
      <c r="C108" s="38" t="s">
        <v>751</v>
      </c>
      <c r="D108" s="38" t="s">
        <v>473</v>
      </c>
      <c r="E108" s="38" t="s">
        <v>39</v>
      </c>
      <c r="F108" s="85">
        <f>VLOOKUP(B108,[1]学生明细!$D$2:$H$1020,5,FALSE)</f>
        <v>49</v>
      </c>
      <c r="G108" s="34">
        <f>VLOOKUP(B108,[1]学生明细!$D$283:$I$1020,6,FALSE)</f>
        <v>0.75</v>
      </c>
      <c r="H108" s="33">
        <f t="shared" si="2"/>
        <v>36.75</v>
      </c>
    </row>
    <row r="109" spans="1:8">
      <c r="A109" s="38">
        <v>2</v>
      </c>
      <c r="B109" s="57" t="s">
        <v>752</v>
      </c>
      <c r="C109" s="38" t="s">
        <v>753</v>
      </c>
      <c r="D109" s="38" t="s">
        <v>473</v>
      </c>
      <c r="E109" s="38" t="s">
        <v>39</v>
      </c>
      <c r="F109" s="85">
        <f>VLOOKUP(B109,[1]学生明细!$D$2:$H$1020,5,FALSE)</f>
        <v>19</v>
      </c>
      <c r="G109" s="34">
        <f>VLOOKUP(B109,[1]学生明细!$D$283:$I$1020,6,FALSE)</f>
        <v>0.75</v>
      </c>
      <c r="H109" s="33">
        <f t="shared" si="2"/>
        <v>14.25</v>
      </c>
    </row>
    <row r="110" spans="1:8">
      <c r="A110" s="38">
        <v>3</v>
      </c>
      <c r="B110" s="57" t="s">
        <v>505</v>
      </c>
      <c r="C110" s="38" t="s">
        <v>506</v>
      </c>
      <c r="D110" s="38" t="s">
        <v>507</v>
      </c>
      <c r="E110" s="38" t="s">
        <v>39</v>
      </c>
      <c r="F110" s="85">
        <f>VLOOKUP(B110,[1]学生明细!$D$2:$H$1020,5,FALSE)</f>
        <v>42</v>
      </c>
      <c r="G110" s="34">
        <f>VLOOKUP(B110,[1]学生明细!$D$283:$I$1020,6,FALSE)</f>
        <v>0.75</v>
      </c>
      <c r="H110" s="33">
        <f t="shared" si="2"/>
        <v>31.5</v>
      </c>
    </row>
    <row r="111" spans="1:8">
      <c r="A111" s="38">
        <v>4</v>
      </c>
      <c r="B111" s="57" t="s">
        <v>654</v>
      </c>
      <c r="C111" s="38" t="s">
        <v>655</v>
      </c>
      <c r="D111" s="38" t="s">
        <v>745</v>
      </c>
      <c r="E111" s="38" t="s">
        <v>59</v>
      </c>
      <c r="F111" s="85">
        <f>VLOOKUP(B111,[1]学生明细!$D$2:$H$1020,5,FALSE)</f>
        <v>18</v>
      </c>
      <c r="G111" s="34">
        <f>VLOOKUP(B111,[1]学生明细!$D$283:$I$1020,6,FALSE)</f>
        <v>1</v>
      </c>
      <c r="H111" s="33">
        <f t="shared" si="2"/>
        <v>18</v>
      </c>
    </row>
    <row r="112" spans="1:8">
      <c r="A112" s="38">
        <v>5</v>
      </c>
      <c r="B112" s="57" t="s">
        <v>657</v>
      </c>
      <c r="C112" s="38" t="s">
        <v>658</v>
      </c>
      <c r="D112" s="38" t="s">
        <v>746</v>
      </c>
      <c r="E112" s="38" t="s">
        <v>660</v>
      </c>
      <c r="F112" s="85">
        <f>VLOOKUP(B112,[1]学生明细!$D$2:$H$1020,5,FALSE)</f>
        <v>48</v>
      </c>
      <c r="G112" s="34">
        <f>VLOOKUP(B112,[1]学生明细!$D$283:$I$1020,6,FALSE)</f>
        <v>0.75</v>
      </c>
      <c r="H112" s="33">
        <f t="shared" si="2"/>
        <v>36</v>
      </c>
    </row>
    <row r="113" spans="1:8">
      <c r="A113" s="38">
        <v>6</v>
      </c>
      <c r="B113" s="57" t="s">
        <v>661</v>
      </c>
      <c r="C113" s="38" t="s">
        <v>374</v>
      </c>
      <c r="D113" s="38" t="s">
        <v>375</v>
      </c>
      <c r="E113" s="38" t="s">
        <v>375</v>
      </c>
      <c r="F113" s="85">
        <v>20</v>
      </c>
      <c r="G113" s="34">
        <v>0.75</v>
      </c>
      <c r="H113" s="33">
        <f t="shared" si="2"/>
        <v>15</v>
      </c>
    </row>
    <row r="114" spans="1:8" ht="33">
      <c r="A114" s="38">
        <v>7</v>
      </c>
      <c r="B114" s="57" t="s">
        <v>729</v>
      </c>
      <c r="C114" s="38" t="s">
        <v>663</v>
      </c>
      <c r="D114" s="38" t="s">
        <v>664</v>
      </c>
      <c r="E114" s="38" t="s">
        <v>297</v>
      </c>
      <c r="F114" s="85">
        <v>49.8</v>
      </c>
      <c r="G114" s="34">
        <v>0.75</v>
      </c>
      <c r="H114" s="33">
        <f t="shared" si="2"/>
        <v>37.349999999999994</v>
      </c>
    </row>
    <row r="115" spans="1:8" ht="33">
      <c r="A115" s="38">
        <v>8</v>
      </c>
      <c r="B115" s="35" t="s">
        <v>665</v>
      </c>
      <c r="C115" s="36" t="s">
        <v>666</v>
      </c>
      <c r="D115" s="36" t="s">
        <v>667</v>
      </c>
      <c r="E115" s="36" t="s">
        <v>16</v>
      </c>
      <c r="F115" s="85">
        <f>VLOOKUP(B115,[1]学生明细!$D$2:$H$1020,5,FALSE)</f>
        <v>69.900000000000006</v>
      </c>
      <c r="G115" s="34">
        <f>VLOOKUP(B115,[1]学生明细!$D$283:$I$1020,6,FALSE)</f>
        <v>0.78</v>
      </c>
      <c r="H115" s="33">
        <f t="shared" si="2"/>
        <v>54.522000000000006</v>
      </c>
    </row>
    <row r="116" spans="1:8" ht="33">
      <c r="A116" s="38">
        <v>9</v>
      </c>
      <c r="B116" s="90" t="s">
        <v>669</v>
      </c>
      <c r="C116" s="38" t="s">
        <v>670</v>
      </c>
      <c r="D116" s="36" t="s">
        <v>667</v>
      </c>
      <c r="E116" s="36" t="s">
        <v>16</v>
      </c>
      <c r="F116" s="85">
        <f>VLOOKUP(B116,[1]学生明细!$D$2:$H$1020,5,FALSE)</f>
        <v>69.900000000000006</v>
      </c>
      <c r="G116" s="34">
        <f>VLOOKUP(B116,[1]学生明细!$D$283:$I$1020,6,FALSE)</f>
        <v>0.78</v>
      </c>
      <c r="H116" s="33">
        <f t="shared" si="2"/>
        <v>54.522000000000006</v>
      </c>
    </row>
    <row r="117" spans="1:8">
      <c r="A117" s="38">
        <v>10</v>
      </c>
      <c r="B117" s="90" t="s">
        <v>672</v>
      </c>
      <c r="C117" s="38" t="s">
        <v>673</v>
      </c>
      <c r="D117" s="36" t="s">
        <v>747</v>
      </c>
      <c r="E117" s="36" t="s">
        <v>16</v>
      </c>
      <c r="F117" s="85">
        <f>VLOOKUP(B117,[1]学生明细!$D$2:$H$1020,5,FALSE)</f>
        <v>70</v>
      </c>
      <c r="G117" s="34">
        <f>VLOOKUP(B117,[1]学生明细!$D$283:$I$1020,6,FALSE)</f>
        <v>0.78</v>
      </c>
      <c r="H117" s="33">
        <f t="shared" si="2"/>
        <v>54.6</v>
      </c>
    </row>
    <row r="118" spans="1:8" ht="33">
      <c r="A118" s="38">
        <v>11</v>
      </c>
      <c r="B118" s="90" t="s">
        <v>675</v>
      </c>
      <c r="C118" s="38" t="s">
        <v>676</v>
      </c>
      <c r="D118" s="36" t="s">
        <v>667</v>
      </c>
      <c r="E118" s="36" t="s">
        <v>730</v>
      </c>
      <c r="F118" s="85">
        <f>VLOOKUP(B118,[1]学生明细!$D$2:$H$1020,5,FALSE)</f>
        <v>70</v>
      </c>
      <c r="G118" s="34">
        <f>VLOOKUP(B118,[1]学生明细!$D$283:$I$1020,6,FALSE)</f>
        <v>0.78</v>
      </c>
      <c r="H118" s="33">
        <f t="shared" si="2"/>
        <v>54.6</v>
      </c>
    </row>
    <row r="119" spans="1:8">
      <c r="A119" s="38">
        <v>12</v>
      </c>
      <c r="B119" s="90" t="s">
        <v>677</v>
      </c>
      <c r="C119" s="38" t="s">
        <v>678</v>
      </c>
      <c r="D119" s="38" t="s">
        <v>679</v>
      </c>
      <c r="E119" s="38" t="s">
        <v>680</v>
      </c>
      <c r="F119" s="85">
        <f>VLOOKUP(B119,[1]学生明细!$D$2:$H$1020,5,FALSE)</f>
        <v>53</v>
      </c>
      <c r="G119" s="34">
        <f>VLOOKUP(B119,[1]学生明细!$D$283:$I$1020,6,FALSE)</f>
        <v>0.78</v>
      </c>
      <c r="H119" s="33">
        <f t="shared" si="2"/>
        <v>41.34</v>
      </c>
    </row>
    <row r="120" spans="1:8">
      <c r="A120" s="38">
        <v>13</v>
      </c>
      <c r="B120" s="90" t="s">
        <v>681</v>
      </c>
      <c r="C120" s="38" t="s">
        <v>682</v>
      </c>
      <c r="D120" s="91" t="s">
        <v>683</v>
      </c>
      <c r="E120" s="38" t="s">
        <v>680</v>
      </c>
      <c r="F120" s="85">
        <f>VLOOKUP(B120,[1]学生明细!$D$2:$H$1020,5,FALSE)</f>
        <v>53</v>
      </c>
      <c r="G120" s="34">
        <f>VLOOKUP(B120,[1]学生明细!$D$283:$I$1020,6,FALSE)</f>
        <v>0.78</v>
      </c>
      <c r="H120" s="33">
        <f t="shared" si="2"/>
        <v>41.34</v>
      </c>
    </row>
    <row r="121" spans="1:8">
      <c r="A121" s="38">
        <v>14</v>
      </c>
      <c r="B121" s="90" t="s">
        <v>684</v>
      </c>
      <c r="C121" s="38" t="s">
        <v>685</v>
      </c>
      <c r="D121" s="91" t="s">
        <v>686</v>
      </c>
      <c r="E121" s="38" t="s">
        <v>680</v>
      </c>
      <c r="F121" s="85">
        <f>VLOOKUP(B121,[1]学生明细!$D$2:$H$1020,5,FALSE)</f>
        <v>56</v>
      </c>
      <c r="G121" s="34">
        <f>VLOOKUP(B121,[1]学生明细!$D$283:$I$1020,6,FALSE)</f>
        <v>0.78</v>
      </c>
      <c r="H121" s="33">
        <f t="shared" si="2"/>
        <v>43.68</v>
      </c>
    </row>
    <row r="122" spans="1:8">
      <c r="A122" s="38">
        <v>15</v>
      </c>
      <c r="B122" s="90" t="s">
        <v>687</v>
      </c>
      <c r="C122" s="38" t="s">
        <v>688</v>
      </c>
      <c r="D122" s="91" t="s">
        <v>689</v>
      </c>
      <c r="E122" s="38" t="s">
        <v>680</v>
      </c>
      <c r="F122" s="85">
        <f>VLOOKUP(B122,[1]学生明细!$D$2:$H$1020,5,FALSE)</f>
        <v>56</v>
      </c>
      <c r="G122" s="34">
        <f>VLOOKUP(B122,[1]学生明细!$D$283:$I$1020,6,FALSE)</f>
        <v>0.78</v>
      </c>
      <c r="H122" s="33">
        <f t="shared" si="2"/>
        <v>43.68</v>
      </c>
    </row>
    <row r="123" spans="1:8">
      <c r="A123" s="38">
        <v>16</v>
      </c>
      <c r="B123" s="57" t="s">
        <v>690</v>
      </c>
      <c r="C123" s="38" t="s">
        <v>691</v>
      </c>
      <c r="D123" s="38" t="s">
        <v>748</v>
      </c>
      <c r="E123" s="38" t="s">
        <v>693</v>
      </c>
      <c r="F123" s="85">
        <f>VLOOKUP(B123,[1]学生明细!$D$2:$H$1020,5,FALSE)</f>
        <v>49</v>
      </c>
      <c r="G123" s="34">
        <f>VLOOKUP(B123,[1]学生明细!$D$283:$I$1020,6,FALSE)</f>
        <v>0.75</v>
      </c>
      <c r="H123" s="33">
        <f t="shared" si="2"/>
        <v>36.75</v>
      </c>
    </row>
    <row r="124" spans="1:8">
      <c r="A124" s="38">
        <v>17</v>
      </c>
      <c r="B124" s="57" t="s">
        <v>694</v>
      </c>
      <c r="C124" s="38" t="s">
        <v>695</v>
      </c>
      <c r="D124" s="38" t="s">
        <v>748</v>
      </c>
      <c r="E124" s="38" t="s">
        <v>693</v>
      </c>
      <c r="F124" s="85">
        <f>VLOOKUP(B124,[1]学生明细!$D$2:$H$1020,5,FALSE)</f>
        <v>49</v>
      </c>
      <c r="G124" s="34">
        <f>VLOOKUP(B124,[1]学生明细!$D$283:$I$1020,6,FALSE)</f>
        <v>0.75</v>
      </c>
      <c r="H124" s="33">
        <f t="shared" si="2"/>
        <v>36.75</v>
      </c>
    </row>
    <row r="125" spans="1:8">
      <c r="A125" s="38">
        <v>18</v>
      </c>
      <c r="B125" s="57" t="s">
        <v>696</v>
      </c>
      <c r="C125" s="38" t="s">
        <v>697</v>
      </c>
      <c r="D125" s="38" t="s">
        <v>748</v>
      </c>
      <c r="E125" s="38" t="s">
        <v>693</v>
      </c>
      <c r="F125" s="85">
        <f>VLOOKUP(B125,[1]学生明细!$D$2:$H$1020,5,FALSE)</f>
        <v>49</v>
      </c>
      <c r="G125" s="34">
        <f>VLOOKUP(B125,[1]学生明细!$D$283:$I$1020,6,FALSE)</f>
        <v>0.75</v>
      </c>
      <c r="H125" s="33">
        <f t="shared" si="2"/>
        <v>36.75</v>
      </c>
    </row>
    <row r="126" spans="1:8">
      <c r="A126" s="38">
        <v>19</v>
      </c>
      <c r="B126" s="57" t="s">
        <v>698</v>
      </c>
      <c r="C126" s="38" t="s">
        <v>699</v>
      </c>
      <c r="D126" s="38" t="s">
        <v>748</v>
      </c>
      <c r="E126" s="38" t="s">
        <v>693</v>
      </c>
      <c r="F126" s="85">
        <f>VLOOKUP(B126,[1]学生明细!$D$2:$H$1020,5,FALSE)</f>
        <v>49</v>
      </c>
      <c r="G126" s="34">
        <f>VLOOKUP(B126,[1]学生明细!$D$283:$I$1020,6,FALSE)</f>
        <v>0.75</v>
      </c>
      <c r="H126" s="33">
        <f t="shared" si="2"/>
        <v>36.75</v>
      </c>
    </row>
    <row r="127" spans="1:8">
      <c r="A127" s="38">
        <v>20</v>
      </c>
      <c r="B127" s="57" t="s">
        <v>700</v>
      </c>
      <c r="C127" s="38" t="s">
        <v>733</v>
      </c>
      <c r="D127" s="38" t="s">
        <v>671</v>
      </c>
      <c r="E127" s="38" t="s">
        <v>16</v>
      </c>
      <c r="F127" s="85">
        <f>VLOOKUP(B127,[1]学生明细!$D$2:$H$1020,5,FALSE)</f>
        <v>38.9</v>
      </c>
      <c r="G127" s="34">
        <f>VLOOKUP(B127,[1]学生明细!$D$283:$I$1020,6,FALSE)</f>
        <v>0.78</v>
      </c>
      <c r="H127" s="33">
        <f t="shared" si="2"/>
        <v>30.341999999999999</v>
      </c>
    </row>
    <row r="128" spans="1:8">
      <c r="A128" s="38">
        <v>21</v>
      </c>
      <c r="B128" s="90" t="s">
        <v>702</v>
      </c>
      <c r="C128" s="38" t="s">
        <v>703</v>
      </c>
      <c r="D128" s="38" t="s">
        <v>704</v>
      </c>
      <c r="E128" s="38" t="s">
        <v>16</v>
      </c>
      <c r="F128" s="85">
        <f>VLOOKUP(B128,[1]学生明细!$D$2:$H$1020,5,FALSE)</f>
        <v>38.9</v>
      </c>
      <c r="G128" s="34">
        <f>VLOOKUP(B128,[1]学生明细!$D$283:$I$1020,6,FALSE)</f>
        <v>0.78</v>
      </c>
      <c r="H128" s="33">
        <f t="shared" si="2"/>
        <v>30.341999999999999</v>
      </c>
    </row>
    <row r="129" spans="1:8">
      <c r="A129" s="38">
        <v>22</v>
      </c>
      <c r="B129" s="90" t="s">
        <v>705</v>
      </c>
      <c r="C129" s="38" t="s">
        <v>706</v>
      </c>
      <c r="D129" s="38" t="s">
        <v>734</v>
      </c>
      <c r="E129" s="38" t="s">
        <v>16</v>
      </c>
      <c r="F129" s="85">
        <f>VLOOKUP(B129,[1]学生明细!$D$2:$H$1020,5,FALSE)</f>
        <v>38.9</v>
      </c>
      <c r="G129" s="34">
        <f>VLOOKUP(B129,[1]学生明细!$D$283:$I$1020,6,FALSE)</f>
        <v>0.78</v>
      </c>
      <c r="H129" s="33">
        <f t="shared" si="2"/>
        <v>30.341999999999999</v>
      </c>
    </row>
    <row r="130" spans="1:8">
      <c r="A130" s="38">
        <v>23</v>
      </c>
      <c r="B130" s="90" t="s">
        <v>708</v>
      </c>
      <c r="C130" s="38" t="s">
        <v>709</v>
      </c>
      <c r="D130" s="38" t="s">
        <v>710</v>
      </c>
      <c r="E130" s="38" t="s">
        <v>16</v>
      </c>
      <c r="F130" s="85">
        <f>VLOOKUP(B130,[1]学生明细!$D$2:$H$1020,5,FALSE)</f>
        <v>38.9</v>
      </c>
      <c r="G130" s="34">
        <f>VLOOKUP(B130,[1]学生明细!$D$283:$I$1020,6,FALSE)</f>
        <v>0.78</v>
      </c>
      <c r="H130" s="33">
        <f t="shared" si="2"/>
        <v>30.341999999999999</v>
      </c>
    </row>
    <row r="131" spans="1:8">
      <c r="A131" s="38">
        <v>24</v>
      </c>
      <c r="B131" s="57" t="s">
        <v>711</v>
      </c>
      <c r="C131" s="38" t="s">
        <v>712</v>
      </c>
      <c r="D131" s="38" t="s">
        <v>735</v>
      </c>
      <c r="E131" s="38" t="s">
        <v>714</v>
      </c>
      <c r="F131" s="85">
        <f>VLOOKUP(B131,[1]学生明细!$D$2:$H$1020,5,FALSE)</f>
        <v>55</v>
      </c>
      <c r="G131" s="34">
        <f>VLOOKUP(B131,[1]学生明细!$D$283:$I$1020,6,FALSE)</f>
        <v>0.75</v>
      </c>
      <c r="H131" s="33">
        <f t="shared" si="2"/>
        <v>41.25</v>
      </c>
    </row>
    <row r="132" spans="1:8">
      <c r="A132" s="38">
        <v>25</v>
      </c>
      <c r="B132" s="57" t="s">
        <v>715</v>
      </c>
      <c r="C132" s="38" t="s">
        <v>716</v>
      </c>
      <c r="D132" s="38" t="s">
        <v>717</v>
      </c>
      <c r="E132" s="38" t="s">
        <v>174</v>
      </c>
      <c r="F132" s="85">
        <f>VLOOKUP(B132,[1]学生明细!$D$2:$H$1020,5,FALSE)</f>
        <v>58</v>
      </c>
      <c r="G132" s="34">
        <f>VLOOKUP(B132,[1]学生明细!$D$283:$I$1020,6,FALSE)</f>
        <v>0.75</v>
      </c>
      <c r="H132" s="33">
        <f t="shared" si="2"/>
        <v>43.5</v>
      </c>
    </row>
    <row r="133" spans="1:8">
      <c r="A133" s="38">
        <v>26</v>
      </c>
      <c r="B133" s="57" t="s">
        <v>718</v>
      </c>
      <c r="C133" s="38" t="s">
        <v>719</v>
      </c>
      <c r="D133" s="38" t="s">
        <v>720</v>
      </c>
      <c r="E133" s="38" t="s">
        <v>379</v>
      </c>
      <c r="F133" s="85">
        <f>VLOOKUP(B133,[1]学生明细!$D$2:$H$1020,5,FALSE)</f>
        <v>48</v>
      </c>
      <c r="G133" s="34">
        <f>VLOOKUP(B133,[1]学生明细!$D$283:$I$1020,6,FALSE)</f>
        <v>0.75</v>
      </c>
      <c r="H133" s="33">
        <f t="shared" si="2"/>
        <v>36</v>
      </c>
    </row>
    <row r="134" spans="1:8">
      <c r="A134" s="38">
        <v>27</v>
      </c>
      <c r="B134" s="57" t="s">
        <v>721</v>
      </c>
      <c r="C134" s="38" t="s">
        <v>722</v>
      </c>
      <c r="D134" s="38" t="s">
        <v>723</v>
      </c>
      <c r="E134" s="38" t="s">
        <v>724</v>
      </c>
      <c r="F134" s="85">
        <f>VLOOKUP(B134,[1]学生明细!$D$2:$H$1020,5,FALSE)</f>
        <v>39</v>
      </c>
      <c r="G134" s="34">
        <f>VLOOKUP(B134,[1]学生明细!$D$283:$I$1020,6,FALSE)</f>
        <v>0.75</v>
      </c>
      <c r="H134" s="33">
        <f t="shared" si="2"/>
        <v>29.25</v>
      </c>
    </row>
    <row r="135" spans="1:8">
      <c r="A135" s="38">
        <v>28</v>
      </c>
      <c r="C135" s="38" t="s">
        <v>17</v>
      </c>
      <c r="F135" s="85">
        <v>6.5</v>
      </c>
      <c r="G135" s="34">
        <v>1</v>
      </c>
      <c r="H135" s="33">
        <f t="shared" si="2"/>
        <v>6.5</v>
      </c>
    </row>
    <row r="136" spans="1:8">
      <c r="H136" s="60">
        <f>SUM(H108:H135)</f>
        <v>1002.002</v>
      </c>
    </row>
    <row r="138" spans="1:8">
      <c r="A138" s="81" t="s">
        <v>754</v>
      </c>
      <c r="B138" s="81"/>
      <c r="C138" s="81"/>
      <c r="D138" s="81"/>
      <c r="E138" s="81"/>
      <c r="F138" s="81"/>
      <c r="G138" s="82"/>
      <c r="H138" s="81"/>
    </row>
    <row r="139" spans="1:8" s="45" customFormat="1">
      <c r="A139" s="52" t="s">
        <v>1</v>
      </c>
      <c r="B139" s="80" t="s">
        <v>2</v>
      </c>
      <c r="C139" s="25" t="s">
        <v>3</v>
      </c>
      <c r="D139" s="25" t="s">
        <v>4</v>
      </c>
      <c r="E139" s="25" t="s">
        <v>5</v>
      </c>
      <c r="F139" s="83" t="s">
        <v>6</v>
      </c>
      <c r="G139" s="56" t="s">
        <v>7</v>
      </c>
      <c r="H139" s="55" t="s">
        <v>8</v>
      </c>
    </row>
    <row r="140" spans="1:8">
      <c r="A140" s="38">
        <v>1</v>
      </c>
      <c r="B140" s="57" t="s">
        <v>755</v>
      </c>
      <c r="C140" s="38" t="s">
        <v>756</v>
      </c>
      <c r="D140" s="38" t="s">
        <v>757</v>
      </c>
      <c r="E140" s="38" t="s">
        <v>39</v>
      </c>
      <c r="F140" s="85">
        <f>VLOOKUP(B140,[1]学生明细!$D$2:$H$1020,5,FALSE)</f>
        <v>65</v>
      </c>
      <c r="G140" s="34">
        <f>VLOOKUP(B140,[1]学生明细!$D$283:$I$1020,6,FALSE)</f>
        <v>0.75</v>
      </c>
      <c r="H140" s="33">
        <f t="shared" ref="H140:H200" si="3">F140*G140</f>
        <v>48.75</v>
      </c>
    </row>
    <row r="141" spans="1:8">
      <c r="A141" s="38">
        <v>2</v>
      </c>
      <c r="B141" s="57" t="s">
        <v>758</v>
      </c>
      <c r="C141" s="38" t="s">
        <v>759</v>
      </c>
      <c r="D141" s="38" t="s">
        <v>760</v>
      </c>
      <c r="E141" s="38" t="s">
        <v>39</v>
      </c>
      <c r="F141" s="85">
        <f>VLOOKUP(B141,[1]学生明细!$D$2:$H$1020,5,FALSE)</f>
        <v>55</v>
      </c>
      <c r="G141" s="34">
        <f>VLOOKUP(B141,[1]学生明细!$D$283:$I$1020,6,FALSE)</f>
        <v>0.75</v>
      </c>
      <c r="H141" s="33">
        <f t="shared" si="3"/>
        <v>41.25</v>
      </c>
    </row>
    <row r="142" spans="1:8">
      <c r="A142" s="38">
        <v>3</v>
      </c>
      <c r="B142" s="57" t="s">
        <v>761</v>
      </c>
      <c r="C142" s="38" t="s">
        <v>762</v>
      </c>
      <c r="D142" s="38" t="s">
        <v>139</v>
      </c>
      <c r="E142" s="38" t="s">
        <v>43</v>
      </c>
      <c r="F142" s="85">
        <f>VLOOKUP(B142,[1]学生明细!$D$2:$H$1020,5,FALSE)</f>
        <v>39</v>
      </c>
      <c r="G142" s="34">
        <f>VLOOKUP(B142,[1]学生明细!$D$283:$I$1020,6,FALSE)</f>
        <v>0.75</v>
      </c>
      <c r="H142" s="33">
        <f t="shared" si="3"/>
        <v>29.25</v>
      </c>
    </row>
    <row r="143" spans="1:8">
      <c r="A143" s="38">
        <v>4</v>
      </c>
      <c r="B143" s="57" t="s">
        <v>763</v>
      </c>
      <c r="C143" s="38" t="s">
        <v>764</v>
      </c>
      <c r="D143" s="38" t="s">
        <v>139</v>
      </c>
      <c r="E143" s="38" t="s">
        <v>43</v>
      </c>
      <c r="F143" s="85">
        <f>VLOOKUP(B143,[1]学生明细!$D$2:$H$1020,5,FALSE)</f>
        <v>59</v>
      </c>
      <c r="G143" s="34">
        <f>VLOOKUP(B143,[1]学生明细!$D$283:$I$1020,6,FALSE)</f>
        <v>0.75</v>
      </c>
      <c r="H143" s="33">
        <f t="shared" si="3"/>
        <v>44.25</v>
      </c>
    </row>
    <row r="144" spans="1:8">
      <c r="A144" s="38">
        <v>5</v>
      </c>
      <c r="B144" s="57" t="s">
        <v>391</v>
      </c>
      <c r="C144" s="38" t="s">
        <v>392</v>
      </c>
      <c r="D144" s="38" t="s">
        <v>393</v>
      </c>
      <c r="E144" s="38" t="s">
        <v>394</v>
      </c>
      <c r="F144" s="85">
        <f>VLOOKUP(B144,[1]学生明细!$D$2:$H$1020,5,FALSE)</f>
        <v>72</v>
      </c>
      <c r="G144" s="34">
        <f>VLOOKUP(B144,[1]学生明细!$D$283:$I$1020,6,FALSE)</f>
        <v>0.75</v>
      </c>
      <c r="H144" s="33">
        <f t="shared" si="3"/>
        <v>54</v>
      </c>
    </row>
    <row r="145" spans="1:8">
      <c r="A145" s="38">
        <v>6</v>
      </c>
      <c r="B145" s="57" t="s">
        <v>654</v>
      </c>
      <c r="C145" s="38" t="s">
        <v>655</v>
      </c>
      <c r="D145" s="38" t="s">
        <v>745</v>
      </c>
      <c r="E145" s="38" t="s">
        <v>59</v>
      </c>
      <c r="F145" s="85">
        <f>VLOOKUP(B145,[1]学生明细!$D$2:$H$1020,5,FALSE)</f>
        <v>18</v>
      </c>
      <c r="G145" s="34">
        <f>VLOOKUP(B145,[1]学生明细!$D$283:$I$1020,6,FALSE)</f>
        <v>1</v>
      </c>
      <c r="H145" s="33">
        <f t="shared" si="3"/>
        <v>18</v>
      </c>
    </row>
    <row r="146" spans="1:8">
      <c r="A146" s="38">
        <v>7</v>
      </c>
      <c r="B146" s="57" t="s">
        <v>657</v>
      </c>
      <c r="C146" s="38" t="s">
        <v>658</v>
      </c>
      <c r="D146" s="38" t="s">
        <v>746</v>
      </c>
      <c r="E146" s="38" t="s">
        <v>660</v>
      </c>
      <c r="F146" s="85">
        <f>VLOOKUP(B146,[1]学生明细!$D$2:$H$1020,5,FALSE)</f>
        <v>48</v>
      </c>
      <c r="G146" s="34">
        <f>VLOOKUP(B146,[1]学生明细!$D$283:$I$1020,6,FALSE)</f>
        <v>0.75</v>
      </c>
      <c r="H146" s="33">
        <f t="shared" si="3"/>
        <v>36</v>
      </c>
    </row>
    <row r="147" spans="1:8">
      <c r="A147" s="38">
        <v>8</v>
      </c>
      <c r="B147" s="57" t="s">
        <v>661</v>
      </c>
      <c r="C147" s="38" t="s">
        <v>374</v>
      </c>
      <c r="D147" s="38" t="s">
        <v>375</v>
      </c>
      <c r="E147" s="38" t="s">
        <v>375</v>
      </c>
      <c r="F147" s="85">
        <v>20</v>
      </c>
      <c r="G147" s="34">
        <v>0.75</v>
      </c>
      <c r="H147" s="33">
        <f t="shared" si="3"/>
        <v>15</v>
      </c>
    </row>
    <row r="148" spans="1:8" ht="33">
      <c r="A148" s="38">
        <v>9</v>
      </c>
      <c r="B148" s="57" t="s">
        <v>729</v>
      </c>
      <c r="C148" s="38" t="s">
        <v>663</v>
      </c>
      <c r="D148" s="38" t="s">
        <v>664</v>
      </c>
      <c r="E148" s="38" t="s">
        <v>297</v>
      </c>
      <c r="F148" s="85">
        <v>49.8</v>
      </c>
      <c r="G148" s="34">
        <v>0.75</v>
      </c>
      <c r="H148" s="33">
        <f t="shared" si="3"/>
        <v>37.349999999999994</v>
      </c>
    </row>
    <row r="149" spans="1:8" ht="33">
      <c r="A149" s="38">
        <v>10</v>
      </c>
      <c r="B149" s="35" t="s">
        <v>665</v>
      </c>
      <c r="C149" s="36" t="s">
        <v>765</v>
      </c>
      <c r="D149" s="36" t="s">
        <v>667</v>
      </c>
      <c r="E149" s="36" t="s">
        <v>668</v>
      </c>
      <c r="F149" s="85">
        <f>VLOOKUP(B149,[1]学生明细!$D$2:$H$1020,5,FALSE)</f>
        <v>69.900000000000006</v>
      </c>
      <c r="G149" s="34">
        <f>VLOOKUP(B149,[1]学生明细!$D$283:$I$1020,6,FALSE)</f>
        <v>0.78</v>
      </c>
      <c r="H149" s="33">
        <f t="shared" si="3"/>
        <v>54.522000000000006</v>
      </c>
    </row>
    <row r="150" spans="1:8" ht="33">
      <c r="A150" s="38">
        <v>11</v>
      </c>
      <c r="B150" s="90" t="s">
        <v>669</v>
      </c>
      <c r="C150" s="38" t="s">
        <v>670</v>
      </c>
      <c r="D150" s="36" t="s">
        <v>667</v>
      </c>
      <c r="E150" s="36" t="s">
        <v>16</v>
      </c>
      <c r="F150" s="85">
        <f>VLOOKUP(B150,[1]学生明细!$D$2:$H$1020,5,FALSE)</f>
        <v>69.900000000000006</v>
      </c>
      <c r="G150" s="34">
        <f>VLOOKUP(B150,[1]学生明细!$D$283:$I$1020,6,FALSE)</f>
        <v>0.78</v>
      </c>
      <c r="H150" s="33">
        <f t="shared" si="3"/>
        <v>54.522000000000006</v>
      </c>
    </row>
    <row r="151" spans="1:8">
      <c r="A151" s="38">
        <v>12</v>
      </c>
      <c r="B151" s="90" t="s">
        <v>672</v>
      </c>
      <c r="C151" s="38" t="s">
        <v>673</v>
      </c>
      <c r="D151" s="36" t="s">
        <v>747</v>
      </c>
      <c r="E151" s="36" t="s">
        <v>16</v>
      </c>
      <c r="F151" s="85">
        <f>VLOOKUP(B151,[1]学生明细!$D$2:$H$1020,5,FALSE)</f>
        <v>70</v>
      </c>
      <c r="G151" s="34">
        <f>VLOOKUP(B151,[1]学生明细!$D$283:$I$1020,6,FALSE)</f>
        <v>0.78</v>
      </c>
      <c r="H151" s="33">
        <f t="shared" si="3"/>
        <v>54.6</v>
      </c>
    </row>
    <row r="152" spans="1:8" ht="33">
      <c r="A152" s="38">
        <v>13</v>
      </c>
      <c r="B152" s="90" t="s">
        <v>675</v>
      </c>
      <c r="C152" s="38" t="s">
        <v>676</v>
      </c>
      <c r="D152" s="36" t="s">
        <v>667</v>
      </c>
      <c r="E152" s="36" t="s">
        <v>730</v>
      </c>
      <c r="F152" s="85">
        <f>VLOOKUP(B152,[1]学生明细!$D$2:$H$1020,5,FALSE)</f>
        <v>70</v>
      </c>
      <c r="G152" s="34">
        <f>VLOOKUP(B152,[1]学生明细!$D$283:$I$1020,6,FALSE)</f>
        <v>0.78</v>
      </c>
      <c r="H152" s="33">
        <f t="shared" si="3"/>
        <v>54.6</v>
      </c>
    </row>
    <row r="153" spans="1:8">
      <c r="A153" s="38">
        <v>14</v>
      </c>
      <c r="B153" s="90" t="s">
        <v>677</v>
      </c>
      <c r="C153" s="38" t="s">
        <v>678</v>
      </c>
      <c r="D153" s="38" t="s">
        <v>679</v>
      </c>
      <c r="E153" s="38" t="s">
        <v>680</v>
      </c>
      <c r="F153" s="85">
        <f>VLOOKUP(B153,[1]学生明细!$D$2:$H$1020,5,FALSE)</f>
        <v>53</v>
      </c>
      <c r="G153" s="34">
        <f>VLOOKUP(B153,[1]学生明细!$D$283:$I$1020,6,FALSE)</f>
        <v>0.78</v>
      </c>
      <c r="H153" s="33">
        <f t="shared" si="3"/>
        <v>41.34</v>
      </c>
    </row>
    <row r="154" spans="1:8">
      <c r="A154" s="38">
        <v>15</v>
      </c>
      <c r="B154" s="90" t="s">
        <v>681</v>
      </c>
      <c r="C154" s="38" t="s">
        <v>682</v>
      </c>
      <c r="D154" s="91" t="s">
        <v>683</v>
      </c>
      <c r="E154" s="38" t="s">
        <v>680</v>
      </c>
      <c r="F154" s="85">
        <f>VLOOKUP(B154,[1]学生明细!$D$2:$H$1020,5,FALSE)</f>
        <v>53</v>
      </c>
      <c r="G154" s="34">
        <f>VLOOKUP(B154,[1]学生明细!$D$283:$I$1020,6,FALSE)</f>
        <v>0.78</v>
      </c>
      <c r="H154" s="33">
        <f t="shared" si="3"/>
        <v>41.34</v>
      </c>
    </row>
    <row r="155" spans="1:8">
      <c r="A155" s="38">
        <v>16</v>
      </c>
      <c r="B155" s="90" t="s">
        <v>684</v>
      </c>
      <c r="C155" s="38" t="s">
        <v>685</v>
      </c>
      <c r="D155" s="91" t="s">
        <v>686</v>
      </c>
      <c r="E155" s="38" t="s">
        <v>680</v>
      </c>
      <c r="F155" s="85">
        <f>VLOOKUP(B155,[1]学生明细!$D$2:$H$1020,5,FALSE)</f>
        <v>56</v>
      </c>
      <c r="G155" s="34">
        <f>VLOOKUP(B155,[1]学生明细!$D$283:$I$1020,6,FALSE)</f>
        <v>0.78</v>
      </c>
      <c r="H155" s="33">
        <f t="shared" si="3"/>
        <v>43.68</v>
      </c>
    </row>
    <row r="156" spans="1:8">
      <c r="A156" s="38">
        <v>17</v>
      </c>
      <c r="B156" s="90" t="s">
        <v>687</v>
      </c>
      <c r="C156" s="38" t="s">
        <v>688</v>
      </c>
      <c r="D156" s="91" t="s">
        <v>689</v>
      </c>
      <c r="E156" s="38" t="s">
        <v>680</v>
      </c>
      <c r="F156" s="85">
        <f>VLOOKUP(B156,[1]学生明细!$D$2:$H$1020,5,FALSE)</f>
        <v>56</v>
      </c>
      <c r="G156" s="34">
        <f>VLOOKUP(B156,[1]学生明细!$D$283:$I$1020,6,FALSE)</f>
        <v>0.78</v>
      </c>
      <c r="H156" s="33">
        <f t="shared" si="3"/>
        <v>43.68</v>
      </c>
    </row>
    <row r="157" spans="1:8">
      <c r="A157" s="38">
        <v>18</v>
      </c>
      <c r="B157" s="57" t="s">
        <v>690</v>
      </c>
      <c r="C157" s="38" t="s">
        <v>691</v>
      </c>
      <c r="D157" s="38" t="s">
        <v>748</v>
      </c>
      <c r="E157" s="38" t="s">
        <v>693</v>
      </c>
      <c r="F157" s="85">
        <f>VLOOKUP(B157,[1]学生明细!$D$2:$H$1020,5,FALSE)</f>
        <v>49</v>
      </c>
      <c r="G157" s="34">
        <f>VLOOKUP(B157,[1]学生明细!$D$283:$I$1020,6,FALSE)</f>
        <v>0.75</v>
      </c>
      <c r="H157" s="33">
        <f t="shared" si="3"/>
        <v>36.75</v>
      </c>
    </row>
    <row r="158" spans="1:8">
      <c r="A158" s="38">
        <v>19</v>
      </c>
      <c r="B158" s="57" t="s">
        <v>694</v>
      </c>
      <c r="C158" s="38" t="s">
        <v>695</v>
      </c>
      <c r="D158" s="38" t="s">
        <v>748</v>
      </c>
      <c r="E158" s="38" t="s">
        <v>693</v>
      </c>
      <c r="F158" s="85">
        <f>VLOOKUP(B158,[1]学生明细!$D$2:$H$1020,5,FALSE)</f>
        <v>49</v>
      </c>
      <c r="G158" s="34">
        <f>VLOOKUP(B158,[1]学生明细!$D$283:$I$1020,6,FALSE)</f>
        <v>0.75</v>
      </c>
      <c r="H158" s="33">
        <f t="shared" si="3"/>
        <v>36.75</v>
      </c>
    </row>
    <row r="159" spans="1:8">
      <c r="A159" s="38">
        <v>20</v>
      </c>
      <c r="B159" s="57" t="s">
        <v>696</v>
      </c>
      <c r="C159" s="38" t="s">
        <v>697</v>
      </c>
      <c r="D159" s="38" t="s">
        <v>748</v>
      </c>
      <c r="E159" s="38" t="s">
        <v>693</v>
      </c>
      <c r="F159" s="85">
        <f>VLOOKUP(B159,[1]学生明细!$D$2:$H$1020,5,FALSE)</f>
        <v>49</v>
      </c>
      <c r="G159" s="34">
        <f>VLOOKUP(B159,[1]学生明细!$D$283:$I$1020,6,FALSE)</f>
        <v>0.75</v>
      </c>
      <c r="H159" s="33">
        <f t="shared" si="3"/>
        <v>36.75</v>
      </c>
    </row>
    <row r="160" spans="1:8">
      <c r="A160" s="38">
        <v>21</v>
      </c>
      <c r="B160" s="57" t="s">
        <v>698</v>
      </c>
      <c r="C160" s="38" t="s">
        <v>699</v>
      </c>
      <c r="D160" s="38" t="s">
        <v>748</v>
      </c>
      <c r="E160" s="38" t="s">
        <v>693</v>
      </c>
      <c r="F160" s="85">
        <f>VLOOKUP(B160,[1]学生明细!$D$2:$H$1020,5,FALSE)</f>
        <v>49</v>
      </c>
      <c r="G160" s="34">
        <f>VLOOKUP(B160,[1]学生明细!$D$283:$I$1020,6,FALSE)</f>
        <v>0.75</v>
      </c>
      <c r="H160" s="33">
        <f t="shared" si="3"/>
        <v>36.75</v>
      </c>
    </row>
    <row r="161" spans="1:8">
      <c r="A161" s="38">
        <v>22</v>
      </c>
      <c r="B161" s="57" t="s">
        <v>700</v>
      </c>
      <c r="C161" s="38" t="s">
        <v>733</v>
      </c>
      <c r="D161" s="38" t="s">
        <v>671</v>
      </c>
      <c r="E161" s="38" t="s">
        <v>16</v>
      </c>
      <c r="F161" s="85">
        <f>VLOOKUP(B161,[1]学生明细!$D$2:$H$1020,5,FALSE)</f>
        <v>38.9</v>
      </c>
      <c r="G161" s="34">
        <f>VLOOKUP(B161,[1]学生明细!$D$283:$I$1020,6,FALSE)</f>
        <v>0.78</v>
      </c>
      <c r="H161" s="33">
        <f t="shared" si="3"/>
        <v>30.341999999999999</v>
      </c>
    </row>
    <row r="162" spans="1:8">
      <c r="A162" s="38">
        <v>23</v>
      </c>
      <c r="B162" s="90" t="s">
        <v>702</v>
      </c>
      <c r="C162" s="38" t="s">
        <v>703</v>
      </c>
      <c r="D162" s="38" t="s">
        <v>704</v>
      </c>
      <c r="E162" s="38" t="s">
        <v>16</v>
      </c>
      <c r="F162" s="85">
        <f>VLOOKUP(B162,[1]学生明细!$D$2:$H$1020,5,FALSE)</f>
        <v>38.9</v>
      </c>
      <c r="G162" s="34">
        <f>VLOOKUP(B162,[1]学生明细!$D$283:$I$1020,6,FALSE)</f>
        <v>0.78</v>
      </c>
      <c r="H162" s="33">
        <f t="shared" si="3"/>
        <v>30.341999999999999</v>
      </c>
    </row>
    <row r="163" spans="1:8">
      <c r="A163" s="38">
        <v>24</v>
      </c>
      <c r="B163" s="90" t="s">
        <v>705</v>
      </c>
      <c r="C163" s="38" t="s">
        <v>706</v>
      </c>
      <c r="D163" s="38" t="s">
        <v>734</v>
      </c>
      <c r="E163" s="38" t="s">
        <v>16</v>
      </c>
      <c r="F163" s="85">
        <f>VLOOKUP(B163,[1]学生明细!$D$2:$H$1020,5,FALSE)</f>
        <v>38.9</v>
      </c>
      <c r="G163" s="34">
        <f>VLOOKUP(B163,[1]学生明细!$D$283:$I$1020,6,FALSE)</f>
        <v>0.78</v>
      </c>
      <c r="H163" s="33">
        <f t="shared" si="3"/>
        <v>30.341999999999999</v>
      </c>
    </row>
    <row r="164" spans="1:8">
      <c r="A164" s="38">
        <v>25</v>
      </c>
      <c r="B164" s="90" t="s">
        <v>708</v>
      </c>
      <c r="C164" s="38" t="s">
        <v>709</v>
      </c>
      <c r="D164" s="38" t="s">
        <v>710</v>
      </c>
      <c r="E164" s="38" t="s">
        <v>16</v>
      </c>
      <c r="F164" s="85">
        <f>VLOOKUP(B164,[1]学生明细!$D$2:$H$1020,5,FALSE)</f>
        <v>38.9</v>
      </c>
      <c r="G164" s="34">
        <f>VLOOKUP(B164,[1]学生明细!$D$283:$I$1020,6,FALSE)</f>
        <v>0.78</v>
      </c>
      <c r="H164" s="33">
        <f t="shared" si="3"/>
        <v>30.341999999999999</v>
      </c>
    </row>
    <row r="165" spans="1:8">
      <c r="A165" s="38">
        <v>26</v>
      </c>
      <c r="B165" s="57" t="s">
        <v>711</v>
      </c>
      <c r="C165" s="38" t="s">
        <v>712</v>
      </c>
      <c r="D165" s="38" t="s">
        <v>735</v>
      </c>
      <c r="E165" s="38" t="s">
        <v>714</v>
      </c>
      <c r="F165" s="85">
        <f>VLOOKUP(B165,[1]学生明细!$D$2:$H$1020,5,FALSE)</f>
        <v>55</v>
      </c>
      <c r="G165" s="34">
        <f>VLOOKUP(B165,[1]学生明细!$D$283:$I$1020,6,FALSE)</f>
        <v>0.75</v>
      </c>
      <c r="H165" s="33">
        <f t="shared" si="3"/>
        <v>41.25</v>
      </c>
    </row>
    <row r="166" spans="1:8">
      <c r="A166" s="38">
        <v>27</v>
      </c>
      <c r="B166" s="57" t="s">
        <v>715</v>
      </c>
      <c r="C166" s="38" t="s">
        <v>716</v>
      </c>
      <c r="D166" s="38" t="s">
        <v>717</v>
      </c>
      <c r="E166" s="38" t="s">
        <v>174</v>
      </c>
      <c r="F166" s="85">
        <f>VLOOKUP(B166,[1]学生明细!$D$2:$H$1020,5,FALSE)</f>
        <v>58</v>
      </c>
      <c r="G166" s="34">
        <f>VLOOKUP(B166,[1]学生明细!$D$283:$I$1020,6,FALSE)</f>
        <v>0.75</v>
      </c>
      <c r="H166" s="33">
        <f t="shared" si="3"/>
        <v>43.5</v>
      </c>
    </row>
    <row r="167" spans="1:8">
      <c r="A167" s="38">
        <v>28</v>
      </c>
      <c r="B167" s="57" t="s">
        <v>718</v>
      </c>
      <c r="C167" s="38" t="s">
        <v>719</v>
      </c>
      <c r="D167" s="38" t="s">
        <v>720</v>
      </c>
      <c r="E167" s="38" t="s">
        <v>379</v>
      </c>
      <c r="F167" s="85">
        <f>VLOOKUP(B167,[1]学生明细!$D$2:$H$1020,5,FALSE)</f>
        <v>48</v>
      </c>
      <c r="G167" s="34">
        <f>VLOOKUP(B167,[1]学生明细!$D$283:$I$1020,6,FALSE)</f>
        <v>0.75</v>
      </c>
      <c r="H167" s="33">
        <f t="shared" si="3"/>
        <v>36</v>
      </c>
    </row>
    <row r="168" spans="1:8">
      <c r="A168" s="38">
        <v>29</v>
      </c>
      <c r="B168" s="57" t="s">
        <v>721</v>
      </c>
      <c r="C168" s="38" t="s">
        <v>722</v>
      </c>
      <c r="D168" s="38" t="s">
        <v>723</v>
      </c>
      <c r="E168" s="38" t="s">
        <v>724</v>
      </c>
      <c r="F168" s="85">
        <f>VLOOKUP(B168,[1]学生明细!$D$2:$H$1020,5,FALSE)</f>
        <v>39</v>
      </c>
      <c r="G168" s="34">
        <f>VLOOKUP(B168,[1]学生明细!$D$283:$I$1020,6,FALSE)</f>
        <v>0.75</v>
      </c>
      <c r="H168" s="33">
        <f t="shared" si="3"/>
        <v>29.25</v>
      </c>
    </row>
    <row r="169" spans="1:8">
      <c r="A169" s="38">
        <v>30</v>
      </c>
      <c r="C169" s="38" t="s">
        <v>17</v>
      </c>
      <c r="F169" s="85">
        <v>6.5</v>
      </c>
      <c r="G169" s="34">
        <v>1</v>
      </c>
      <c r="H169" s="33">
        <v>6.5</v>
      </c>
    </row>
    <row r="170" spans="1:8">
      <c r="H170" s="60">
        <f>SUM(H140:H169)</f>
        <v>1137.002</v>
      </c>
    </row>
    <row r="172" spans="1:8">
      <c r="A172" s="81" t="s">
        <v>766</v>
      </c>
      <c r="B172" s="81"/>
      <c r="C172" s="81"/>
      <c r="D172" s="81"/>
      <c r="E172" s="81"/>
      <c r="F172" s="81"/>
      <c r="G172" s="82"/>
      <c r="H172" s="81"/>
    </row>
    <row r="173" spans="1:8" s="45" customFormat="1">
      <c r="A173" s="52" t="s">
        <v>1</v>
      </c>
      <c r="B173" s="80" t="s">
        <v>2</v>
      </c>
      <c r="C173" s="25" t="s">
        <v>3</v>
      </c>
      <c r="D173" s="25" t="s">
        <v>4</v>
      </c>
      <c r="E173" s="25" t="s">
        <v>5</v>
      </c>
      <c r="F173" s="83" t="s">
        <v>6</v>
      </c>
      <c r="G173" s="56" t="s">
        <v>7</v>
      </c>
      <c r="H173" s="55" t="s">
        <v>8</v>
      </c>
    </row>
    <row r="174" spans="1:8">
      <c r="A174" s="38">
        <v>1</v>
      </c>
      <c r="B174" s="57" t="s">
        <v>758</v>
      </c>
      <c r="C174" s="38" t="s">
        <v>759</v>
      </c>
      <c r="D174" s="38" t="s">
        <v>760</v>
      </c>
      <c r="E174" s="38" t="s">
        <v>39</v>
      </c>
      <c r="F174" s="85">
        <f>VLOOKUP(B174,[1]学生明细!$D$2:$H$1020,5,FALSE)</f>
        <v>55</v>
      </c>
      <c r="G174" s="34">
        <f>VLOOKUP(B174,[1]学生明细!$D$283:$I$1020,6,FALSE)</f>
        <v>0.75</v>
      </c>
      <c r="H174" s="33">
        <f t="shared" si="3"/>
        <v>41.25</v>
      </c>
    </row>
    <row r="175" spans="1:8">
      <c r="A175" s="38">
        <v>2</v>
      </c>
      <c r="B175" s="57" t="s">
        <v>761</v>
      </c>
      <c r="C175" s="38" t="s">
        <v>762</v>
      </c>
      <c r="D175" s="38" t="s">
        <v>139</v>
      </c>
      <c r="E175" s="38" t="s">
        <v>43</v>
      </c>
      <c r="F175" s="85">
        <f>VLOOKUP(B175,[1]学生明细!$D$2:$H$1020,5,FALSE)</f>
        <v>39</v>
      </c>
      <c r="G175" s="34">
        <f>VLOOKUP(B175,[1]学生明细!$D$283:$I$1020,6,FALSE)</f>
        <v>0.75</v>
      </c>
      <c r="H175" s="33">
        <f t="shared" si="3"/>
        <v>29.25</v>
      </c>
    </row>
    <row r="176" spans="1:8">
      <c r="A176" s="38">
        <v>3</v>
      </c>
      <c r="B176" s="57" t="s">
        <v>767</v>
      </c>
      <c r="C176" s="38" t="s">
        <v>768</v>
      </c>
      <c r="D176" s="38" t="s">
        <v>769</v>
      </c>
      <c r="E176" s="38" t="s">
        <v>39</v>
      </c>
      <c r="F176" s="85">
        <f>VLOOKUP(B176,[1]学生明细!$D$2:$H$1020,5,FALSE)</f>
        <v>62</v>
      </c>
      <c r="G176" s="34">
        <f>VLOOKUP(B176,[1]学生明细!$D$283:$I$1020,6,FALSE)</f>
        <v>0.75</v>
      </c>
      <c r="H176" s="33">
        <f t="shared" si="3"/>
        <v>46.5</v>
      </c>
    </row>
    <row r="177" spans="1:8">
      <c r="A177" s="38">
        <v>4</v>
      </c>
      <c r="B177" s="57" t="s">
        <v>763</v>
      </c>
      <c r="C177" s="38" t="s">
        <v>764</v>
      </c>
      <c r="D177" s="38" t="s">
        <v>139</v>
      </c>
      <c r="E177" s="38" t="s">
        <v>43</v>
      </c>
      <c r="F177" s="85">
        <f>VLOOKUP(B177,[1]学生明细!$D$2:$H$1020,5,FALSE)</f>
        <v>59</v>
      </c>
      <c r="G177" s="34">
        <f>VLOOKUP(B177,[1]学生明细!$D$283:$I$1020,6,FALSE)</f>
        <v>0.75</v>
      </c>
      <c r="H177" s="33">
        <f t="shared" si="3"/>
        <v>44.25</v>
      </c>
    </row>
    <row r="178" spans="1:8">
      <c r="A178" s="38">
        <v>5</v>
      </c>
      <c r="B178" s="57" t="s">
        <v>391</v>
      </c>
      <c r="C178" s="38" t="s">
        <v>392</v>
      </c>
      <c r="D178" s="38" t="s">
        <v>393</v>
      </c>
      <c r="E178" s="38" t="s">
        <v>394</v>
      </c>
      <c r="F178" s="85">
        <f>VLOOKUP(B178,[1]学生明细!$D$2:$H$1020,5,FALSE)</f>
        <v>72</v>
      </c>
      <c r="G178" s="34">
        <f>VLOOKUP(B178,[1]学生明细!$D$283:$I$1020,6,FALSE)</f>
        <v>0.75</v>
      </c>
      <c r="H178" s="33">
        <f t="shared" si="3"/>
        <v>54</v>
      </c>
    </row>
    <row r="179" spans="1:8">
      <c r="A179" s="38">
        <v>6</v>
      </c>
      <c r="B179" s="57" t="s">
        <v>654</v>
      </c>
      <c r="C179" s="38" t="s">
        <v>655</v>
      </c>
      <c r="D179" s="38" t="s">
        <v>745</v>
      </c>
      <c r="E179" s="38" t="s">
        <v>59</v>
      </c>
      <c r="F179" s="85">
        <f>VLOOKUP(B179,[1]学生明细!$D$2:$H$1020,5,FALSE)</f>
        <v>18</v>
      </c>
      <c r="G179" s="34">
        <f>VLOOKUP(B179,[1]学生明细!$D$283:$I$1020,6,FALSE)</f>
        <v>1</v>
      </c>
      <c r="H179" s="33">
        <f t="shared" si="3"/>
        <v>18</v>
      </c>
    </row>
    <row r="180" spans="1:8">
      <c r="A180" s="38">
        <v>7</v>
      </c>
      <c r="B180" s="57" t="s">
        <v>657</v>
      </c>
      <c r="C180" s="38" t="s">
        <v>658</v>
      </c>
      <c r="D180" s="38" t="s">
        <v>746</v>
      </c>
      <c r="E180" s="38" t="s">
        <v>660</v>
      </c>
      <c r="F180" s="85">
        <f>VLOOKUP(B180,[1]学生明细!$D$2:$H$1020,5,FALSE)</f>
        <v>48</v>
      </c>
      <c r="G180" s="34">
        <f>VLOOKUP(B180,[1]学生明细!$D$283:$I$1020,6,FALSE)</f>
        <v>0.75</v>
      </c>
      <c r="H180" s="33">
        <f t="shared" si="3"/>
        <v>36</v>
      </c>
    </row>
    <row r="181" spans="1:8">
      <c r="A181" s="38">
        <v>8</v>
      </c>
      <c r="B181" s="57" t="s">
        <v>661</v>
      </c>
      <c r="C181" s="38" t="s">
        <v>374</v>
      </c>
      <c r="D181" s="38" t="s">
        <v>375</v>
      </c>
      <c r="E181" s="38" t="s">
        <v>375</v>
      </c>
      <c r="F181" s="85">
        <v>20</v>
      </c>
      <c r="G181" s="34">
        <v>0.75</v>
      </c>
      <c r="H181" s="33">
        <f t="shared" si="3"/>
        <v>15</v>
      </c>
    </row>
    <row r="182" spans="1:8" ht="33">
      <c r="A182" s="38">
        <v>9</v>
      </c>
      <c r="B182" s="57" t="s">
        <v>729</v>
      </c>
      <c r="C182" s="38" t="s">
        <v>663</v>
      </c>
      <c r="D182" s="38" t="s">
        <v>664</v>
      </c>
      <c r="E182" s="38" t="s">
        <v>297</v>
      </c>
      <c r="F182" s="85">
        <v>49.8</v>
      </c>
      <c r="G182" s="34">
        <v>0.75</v>
      </c>
      <c r="H182" s="33">
        <f t="shared" si="3"/>
        <v>37.349999999999994</v>
      </c>
    </row>
    <row r="183" spans="1:8" ht="33">
      <c r="A183" s="38">
        <v>10</v>
      </c>
      <c r="B183" s="35" t="s">
        <v>665</v>
      </c>
      <c r="C183" s="36" t="s">
        <v>666</v>
      </c>
      <c r="D183" s="36" t="s">
        <v>667</v>
      </c>
      <c r="E183" s="36" t="s">
        <v>16</v>
      </c>
      <c r="F183" s="85">
        <f>VLOOKUP(B183,[1]学生明细!$D$2:$H$1020,5,FALSE)</f>
        <v>69.900000000000006</v>
      </c>
      <c r="G183" s="34">
        <f>VLOOKUP(B183,[1]学生明细!$D$283:$I$1020,6,FALSE)</f>
        <v>0.78</v>
      </c>
      <c r="H183" s="33">
        <f t="shared" si="3"/>
        <v>54.522000000000006</v>
      </c>
    </row>
    <row r="184" spans="1:8" ht="33">
      <c r="A184" s="38">
        <v>11</v>
      </c>
      <c r="B184" s="90" t="s">
        <v>669</v>
      </c>
      <c r="C184" s="38" t="s">
        <v>670</v>
      </c>
      <c r="D184" s="36" t="s">
        <v>667</v>
      </c>
      <c r="E184" s="36" t="s">
        <v>16</v>
      </c>
      <c r="F184" s="85">
        <f>VLOOKUP(B184,[1]学生明细!$D$2:$H$1020,5,FALSE)</f>
        <v>69.900000000000006</v>
      </c>
      <c r="G184" s="34">
        <f>VLOOKUP(B184,[1]学生明细!$D$283:$I$1020,6,FALSE)</f>
        <v>0.78</v>
      </c>
      <c r="H184" s="33">
        <f t="shared" si="3"/>
        <v>54.522000000000006</v>
      </c>
    </row>
    <row r="185" spans="1:8">
      <c r="A185" s="38">
        <v>12</v>
      </c>
      <c r="B185" s="90" t="s">
        <v>672</v>
      </c>
      <c r="C185" s="38" t="s">
        <v>673</v>
      </c>
      <c r="D185" s="36" t="s">
        <v>747</v>
      </c>
      <c r="E185" s="36" t="s">
        <v>16</v>
      </c>
      <c r="F185" s="85">
        <f>VLOOKUP(B185,[1]学生明细!$D$2:$H$1020,5,FALSE)</f>
        <v>70</v>
      </c>
      <c r="G185" s="34">
        <f>VLOOKUP(B185,[1]学生明细!$D$283:$I$1020,6,FALSE)</f>
        <v>0.78</v>
      </c>
      <c r="H185" s="33">
        <f t="shared" si="3"/>
        <v>54.6</v>
      </c>
    </row>
    <row r="186" spans="1:8">
      <c r="A186" s="38">
        <v>13</v>
      </c>
      <c r="B186" s="90" t="s">
        <v>675</v>
      </c>
      <c r="C186" s="38" t="s">
        <v>676</v>
      </c>
      <c r="D186" s="36" t="s">
        <v>671</v>
      </c>
      <c r="E186" s="36" t="s">
        <v>16</v>
      </c>
      <c r="F186" s="85">
        <f>VLOOKUP(B186,[1]学生明细!$D$2:$H$1020,5,FALSE)</f>
        <v>70</v>
      </c>
      <c r="G186" s="34">
        <f>VLOOKUP(B186,[1]学生明细!$D$283:$I$1020,6,FALSE)</f>
        <v>0.78</v>
      </c>
      <c r="H186" s="33">
        <f t="shared" si="3"/>
        <v>54.6</v>
      </c>
    </row>
    <row r="187" spans="1:8" ht="33">
      <c r="A187" s="38">
        <v>14</v>
      </c>
      <c r="B187" s="90" t="s">
        <v>677</v>
      </c>
      <c r="C187" s="38" t="s">
        <v>770</v>
      </c>
      <c r="D187" s="38" t="s">
        <v>679</v>
      </c>
      <c r="E187" s="38" t="s">
        <v>680</v>
      </c>
      <c r="F187" s="85">
        <f>VLOOKUP(B187,[1]学生明细!$D$2:$H$1020,5,FALSE)</f>
        <v>53</v>
      </c>
      <c r="G187" s="34">
        <f>VLOOKUP(B187,[1]学生明细!$D$283:$I$1020,6,FALSE)</f>
        <v>0.78</v>
      </c>
      <c r="H187" s="33">
        <f t="shared" si="3"/>
        <v>41.34</v>
      </c>
    </row>
    <row r="188" spans="1:8" ht="33">
      <c r="A188" s="38">
        <v>15</v>
      </c>
      <c r="B188" s="90" t="s">
        <v>681</v>
      </c>
      <c r="C188" s="38" t="s">
        <v>771</v>
      </c>
      <c r="D188" s="91" t="s">
        <v>683</v>
      </c>
      <c r="E188" s="38" t="s">
        <v>680</v>
      </c>
      <c r="F188" s="85">
        <f>VLOOKUP(B188,[1]学生明细!$D$2:$H$1020,5,FALSE)</f>
        <v>53</v>
      </c>
      <c r="G188" s="34">
        <f>VLOOKUP(B188,[1]学生明细!$D$283:$I$1020,6,FALSE)</f>
        <v>0.78</v>
      </c>
      <c r="H188" s="33">
        <f t="shared" si="3"/>
        <v>41.34</v>
      </c>
    </row>
    <row r="189" spans="1:8" ht="33">
      <c r="A189" s="38">
        <v>16</v>
      </c>
      <c r="B189" s="90" t="s">
        <v>684</v>
      </c>
      <c r="C189" s="38" t="s">
        <v>772</v>
      </c>
      <c r="D189" s="91" t="s">
        <v>686</v>
      </c>
      <c r="E189" s="38" t="s">
        <v>680</v>
      </c>
      <c r="F189" s="85">
        <f>VLOOKUP(B189,[1]学生明细!$D$2:$H$1020,5,FALSE)</f>
        <v>56</v>
      </c>
      <c r="G189" s="34">
        <f>VLOOKUP(B189,[1]学生明细!$D$283:$I$1020,6,FALSE)</f>
        <v>0.78</v>
      </c>
      <c r="H189" s="33">
        <f t="shared" si="3"/>
        <v>43.68</v>
      </c>
    </row>
    <row r="190" spans="1:8" ht="33">
      <c r="A190" s="38">
        <v>17</v>
      </c>
      <c r="B190" s="90" t="s">
        <v>687</v>
      </c>
      <c r="C190" s="38" t="s">
        <v>773</v>
      </c>
      <c r="D190" s="91" t="s">
        <v>689</v>
      </c>
      <c r="E190" s="38" t="s">
        <v>680</v>
      </c>
      <c r="F190" s="85">
        <f>VLOOKUP(B190,[1]学生明细!$D$2:$H$1020,5,FALSE)</f>
        <v>56</v>
      </c>
      <c r="G190" s="34">
        <f>VLOOKUP(B190,[1]学生明细!$D$283:$I$1020,6,FALSE)</f>
        <v>0.78</v>
      </c>
      <c r="H190" s="33">
        <f t="shared" si="3"/>
        <v>43.68</v>
      </c>
    </row>
    <row r="191" spans="1:8">
      <c r="A191" s="38">
        <v>18</v>
      </c>
      <c r="B191" s="57" t="s">
        <v>690</v>
      </c>
      <c r="C191" s="38" t="s">
        <v>691</v>
      </c>
      <c r="D191" s="38" t="s">
        <v>748</v>
      </c>
      <c r="E191" s="38" t="s">
        <v>693</v>
      </c>
      <c r="F191" s="85">
        <f>VLOOKUP(B191,[1]学生明细!$D$2:$H$1020,5,FALSE)</f>
        <v>49</v>
      </c>
      <c r="G191" s="34">
        <f>VLOOKUP(B191,[1]学生明细!$D$283:$I$1020,6,FALSE)</f>
        <v>0.75</v>
      </c>
      <c r="H191" s="33">
        <f t="shared" si="3"/>
        <v>36.75</v>
      </c>
    </row>
    <row r="192" spans="1:8">
      <c r="A192" s="38">
        <v>19</v>
      </c>
      <c r="B192" s="57" t="s">
        <v>694</v>
      </c>
      <c r="C192" s="38" t="s">
        <v>695</v>
      </c>
      <c r="D192" s="38" t="s">
        <v>748</v>
      </c>
      <c r="E192" s="38" t="s">
        <v>693</v>
      </c>
      <c r="F192" s="85">
        <f>VLOOKUP(B192,[1]学生明细!$D$2:$H$1020,5,FALSE)</f>
        <v>49</v>
      </c>
      <c r="G192" s="34">
        <f>VLOOKUP(B192,[1]学生明细!$D$283:$I$1020,6,FALSE)</f>
        <v>0.75</v>
      </c>
      <c r="H192" s="33">
        <f t="shared" si="3"/>
        <v>36.75</v>
      </c>
    </row>
    <row r="193" spans="1:8">
      <c r="A193" s="38">
        <v>20</v>
      </c>
      <c r="B193" s="57" t="s">
        <v>696</v>
      </c>
      <c r="C193" s="38" t="s">
        <v>697</v>
      </c>
      <c r="D193" s="38" t="s">
        <v>748</v>
      </c>
      <c r="E193" s="38" t="s">
        <v>693</v>
      </c>
      <c r="F193" s="85">
        <f>VLOOKUP(B193,[1]学生明细!$D$2:$H$1020,5,FALSE)</f>
        <v>49</v>
      </c>
      <c r="G193" s="34">
        <f>VLOOKUP(B193,[1]学生明细!$D$283:$I$1020,6,FALSE)</f>
        <v>0.75</v>
      </c>
      <c r="H193" s="33">
        <f t="shared" si="3"/>
        <v>36.75</v>
      </c>
    </row>
    <row r="194" spans="1:8">
      <c r="A194" s="38">
        <v>21</v>
      </c>
      <c r="B194" s="57" t="s">
        <v>698</v>
      </c>
      <c r="C194" s="38" t="s">
        <v>699</v>
      </c>
      <c r="D194" s="38" t="s">
        <v>748</v>
      </c>
      <c r="E194" s="38" t="s">
        <v>693</v>
      </c>
      <c r="F194" s="85">
        <f>VLOOKUP(B194,[1]学生明细!$D$2:$H$1020,5,FALSE)</f>
        <v>49</v>
      </c>
      <c r="G194" s="34">
        <f>VLOOKUP(B194,[1]学生明细!$D$283:$I$1020,6,FALSE)</f>
        <v>0.75</v>
      </c>
      <c r="H194" s="33">
        <f t="shared" si="3"/>
        <v>36.75</v>
      </c>
    </row>
    <row r="195" spans="1:8" ht="49.5">
      <c r="A195" s="38">
        <v>22</v>
      </c>
      <c r="B195" s="57" t="s">
        <v>700</v>
      </c>
      <c r="C195" s="38" t="s">
        <v>701</v>
      </c>
      <c r="D195" s="38" t="s">
        <v>671</v>
      </c>
      <c r="E195" s="38" t="s">
        <v>16</v>
      </c>
      <c r="F195" s="85">
        <f>VLOOKUP(B195,[1]学生明细!$D$2:$H$1020,5,FALSE)</f>
        <v>38.9</v>
      </c>
      <c r="G195" s="34">
        <f>VLOOKUP(B195,[1]学生明细!$D$283:$I$1020,6,FALSE)</f>
        <v>0.78</v>
      </c>
      <c r="H195" s="33">
        <f t="shared" si="3"/>
        <v>30.341999999999999</v>
      </c>
    </row>
    <row r="196" spans="1:8">
      <c r="A196" s="38">
        <v>23</v>
      </c>
      <c r="B196" s="90" t="s">
        <v>702</v>
      </c>
      <c r="C196" s="38" t="s">
        <v>703</v>
      </c>
      <c r="D196" s="38" t="s">
        <v>704</v>
      </c>
      <c r="E196" s="38" t="s">
        <v>16</v>
      </c>
      <c r="F196" s="85">
        <f>VLOOKUP(B196,[1]学生明细!$D$2:$H$1020,5,FALSE)</f>
        <v>38.9</v>
      </c>
      <c r="G196" s="34">
        <f>VLOOKUP(B196,[1]学生明细!$D$283:$I$1020,6,FALSE)</f>
        <v>0.78</v>
      </c>
      <c r="H196" s="33">
        <f t="shared" si="3"/>
        <v>30.341999999999999</v>
      </c>
    </row>
    <row r="197" spans="1:8">
      <c r="A197" s="38">
        <v>24</v>
      </c>
      <c r="B197" s="90" t="s">
        <v>705</v>
      </c>
      <c r="C197" s="38" t="s">
        <v>706</v>
      </c>
      <c r="D197" s="38" t="s">
        <v>734</v>
      </c>
      <c r="E197" s="38" t="s">
        <v>16</v>
      </c>
      <c r="F197" s="85">
        <f>VLOOKUP(B197,[1]学生明细!$D$2:$H$1020,5,FALSE)</f>
        <v>38.9</v>
      </c>
      <c r="G197" s="34">
        <f>VLOOKUP(B197,[1]学生明细!$D$283:$I$1020,6,FALSE)</f>
        <v>0.78</v>
      </c>
      <c r="H197" s="33">
        <f t="shared" si="3"/>
        <v>30.341999999999999</v>
      </c>
    </row>
    <row r="198" spans="1:8">
      <c r="A198" s="38">
        <v>25</v>
      </c>
      <c r="B198" s="90" t="s">
        <v>708</v>
      </c>
      <c r="C198" s="38" t="s">
        <v>709</v>
      </c>
      <c r="D198" s="38" t="s">
        <v>710</v>
      </c>
      <c r="E198" s="38" t="s">
        <v>16</v>
      </c>
      <c r="F198" s="85">
        <f>VLOOKUP(B198,[1]学生明细!$D$2:$H$1020,5,FALSE)</f>
        <v>38.9</v>
      </c>
      <c r="G198" s="34">
        <f>VLOOKUP(B198,[1]学生明细!$D$283:$I$1020,6,FALSE)</f>
        <v>0.78</v>
      </c>
      <c r="H198" s="33">
        <f t="shared" si="3"/>
        <v>30.341999999999999</v>
      </c>
    </row>
    <row r="199" spans="1:8">
      <c r="A199" s="38">
        <v>26</v>
      </c>
      <c r="B199" s="57" t="s">
        <v>711</v>
      </c>
      <c r="C199" s="38" t="s">
        <v>712</v>
      </c>
      <c r="D199" s="38" t="s">
        <v>735</v>
      </c>
      <c r="E199" s="38" t="s">
        <v>714</v>
      </c>
      <c r="F199" s="85">
        <f>VLOOKUP(B199,[1]学生明细!$D$2:$H$1020,5,FALSE)</f>
        <v>55</v>
      </c>
      <c r="G199" s="34">
        <f>VLOOKUP(B199,[1]学生明细!$D$283:$I$1020,6,FALSE)</f>
        <v>0.75</v>
      </c>
      <c r="H199" s="33">
        <f t="shared" si="3"/>
        <v>41.25</v>
      </c>
    </row>
    <row r="200" spans="1:8">
      <c r="A200" s="38">
        <v>27</v>
      </c>
      <c r="B200" s="57" t="s">
        <v>715</v>
      </c>
      <c r="C200" s="38" t="s">
        <v>716</v>
      </c>
      <c r="D200" s="38" t="s">
        <v>717</v>
      </c>
      <c r="E200" s="38" t="s">
        <v>174</v>
      </c>
      <c r="F200" s="85">
        <f>VLOOKUP(B200,[1]学生明细!$D$2:$H$1020,5,FALSE)</f>
        <v>58</v>
      </c>
      <c r="G200" s="34">
        <f>VLOOKUP(B200,[1]学生明细!$D$283:$I$1020,6,FALSE)</f>
        <v>0.75</v>
      </c>
      <c r="H200" s="33">
        <f t="shared" si="3"/>
        <v>43.5</v>
      </c>
    </row>
    <row r="201" spans="1:8">
      <c r="A201" s="38">
        <v>28</v>
      </c>
      <c r="B201" s="57" t="s">
        <v>718</v>
      </c>
      <c r="C201" s="38" t="s">
        <v>719</v>
      </c>
      <c r="D201" s="38" t="s">
        <v>720</v>
      </c>
      <c r="E201" s="38" t="s">
        <v>379</v>
      </c>
      <c r="F201" s="85">
        <f>VLOOKUP(B201,[1]学生明细!$D$2:$H$1020,5,FALSE)</f>
        <v>48</v>
      </c>
      <c r="G201" s="34">
        <f>VLOOKUP(B201,[1]学生明细!$D$283:$I$1020,6,FALSE)</f>
        <v>0.75</v>
      </c>
      <c r="H201" s="33">
        <f t="shared" ref="H201:H264" si="4">F201*G201</f>
        <v>36</v>
      </c>
    </row>
    <row r="202" spans="1:8">
      <c r="A202" s="38">
        <v>29</v>
      </c>
      <c r="B202" s="57" t="s">
        <v>721</v>
      </c>
      <c r="C202" s="38" t="s">
        <v>722</v>
      </c>
      <c r="D202" s="38" t="s">
        <v>723</v>
      </c>
      <c r="E202" s="38" t="s">
        <v>724</v>
      </c>
      <c r="F202" s="85">
        <f>VLOOKUP(B202,[1]学生明细!$D$2:$H$1020,5,FALSE)</f>
        <v>39</v>
      </c>
      <c r="G202" s="34">
        <f>VLOOKUP(B202,[1]学生明细!$D$283:$I$1020,6,FALSE)</f>
        <v>0.75</v>
      </c>
      <c r="H202" s="33">
        <f t="shared" si="4"/>
        <v>29.25</v>
      </c>
    </row>
    <row r="203" spans="1:8">
      <c r="A203" s="38">
        <v>30</v>
      </c>
      <c r="C203" s="38" t="s">
        <v>17</v>
      </c>
      <c r="F203" s="85">
        <v>6.5</v>
      </c>
      <c r="G203" s="34">
        <v>1</v>
      </c>
      <c r="H203" s="33">
        <v>6.5</v>
      </c>
    </row>
    <row r="204" spans="1:8">
      <c r="H204" s="60">
        <f>SUM(H174:H203)</f>
        <v>1134.752</v>
      </c>
    </row>
    <row r="206" spans="1:8">
      <c r="A206" s="81" t="s">
        <v>774</v>
      </c>
      <c r="B206" s="81"/>
      <c r="C206" s="81"/>
      <c r="D206" s="81"/>
      <c r="E206" s="81"/>
      <c r="F206" s="81"/>
      <c r="G206" s="82"/>
      <c r="H206" s="81"/>
    </row>
    <row r="207" spans="1:8" s="45" customFormat="1">
      <c r="A207" s="52" t="s">
        <v>1</v>
      </c>
      <c r="B207" s="80" t="s">
        <v>2</v>
      </c>
      <c r="C207" s="25" t="s">
        <v>3</v>
      </c>
      <c r="D207" s="25" t="s">
        <v>4</v>
      </c>
      <c r="E207" s="25" t="s">
        <v>5</v>
      </c>
      <c r="F207" s="83" t="s">
        <v>6</v>
      </c>
      <c r="G207" s="56" t="s">
        <v>7</v>
      </c>
      <c r="H207" s="55" t="s">
        <v>8</v>
      </c>
    </row>
    <row r="208" spans="1:8">
      <c r="A208" s="38">
        <v>1</v>
      </c>
      <c r="B208" s="57" t="s">
        <v>775</v>
      </c>
      <c r="C208" s="38" t="s">
        <v>776</v>
      </c>
      <c r="D208" s="38" t="s">
        <v>777</v>
      </c>
      <c r="E208" s="38" t="s">
        <v>39</v>
      </c>
      <c r="F208" s="85">
        <f>VLOOKUP(B208,[1]学生明细!$D$2:$H$1020,5,FALSE)</f>
        <v>61</v>
      </c>
      <c r="G208" s="34">
        <f>VLOOKUP(B208,[1]学生明细!$D$283:$I$1020,6,FALSE)</f>
        <v>0.75</v>
      </c>
      <c r="H208" s="33">
        <f t="shared" si="4"/>
        <v>45.75</v>
      </c>
    </row>
    <row r="209" spans="1:8">
      <c r="A209" s="38">
        <v>2</v>
      </c>
      <c r="B209" s="57" t="s">
        <v>778</v>
      </c>
      <c r="C209" s="38" t="s">
        <v>779</v>
      </c>
      <c r="D209" s="38" t="s">
        <v>510</v>
      </c>
      <c r="E209" s="38" t="s">
        <v>59</v>
      </c>
      <c r="F209" s="85">
        <f>VLOOKUP(B209,[1]学生明细!$D$2:$H$1020,5,FALSE)</f>
        <v>48</v>
      </c>
      <c r="G209" s="34">
        <f>VLOOKUP(B209,[1]学生明细!$D$283:$I$1020,6,FALSE)</f>
        <v>0.78</v>
      </c>
      <c r="H209" s="33">
        <f t="shared" si="4"/>
        <v>37.44</v>
      </c>
    </row>
    <row r="210" spans="1:8">
      <c r="A210" s="38">
        <v>3</v>
      </c>
      <c r="B210" s="57" t="s">
        <v>654</v>
      </c>
      <c r="C210" s="38" t="s">
        <v>655</v>
      </c>
      <c r="D210" s="38" t="s">
        <v>745</v>
      </c>
      <c r="E210" s="38" t="s">
        <v>59</v>
      </c>
      <c r="F210" s="85">
        <f>VLOOKUP(B210,[1]学生明细!$D$2:$H$1020,5,FALSE)</f>
        <v>18</v>
      </c>
      <c r="G210" s="34">
        <f>VLOOKUP(B210,[1]学生明细!$D$283:$I$1020,6,FALSE)</f>
        <v>1</v>
      </c>
      <c r="H210" s="33">
        <f t="shared" si="4"/>
        <v>18</v>
      </c>
    </row>
    <row r="211" spans="1:8">
      <c r="A211" s="38">
        <v>4</v>
      </c>
      <c r="B211" s="57" t="s">
        <v>657</v>
      </c>
      <c r="C211" s="38" t="s">
        <v>658</v>
      </c>
      <c r="D211" s="38" t="s">
        <v>746</v>
      </c>
      <c r="E211" s="38" t="s">
        <v>660</v>
      </c>
      <c r="F211" s="85">
        <f>VLOOKUP(B211,[1]学生明细!$D$2:$H$1020,5,FALSE)</f>
        <v>48</v>
      </c>
      <c r="G211" s="34">
        <f>VLOOKUP(B211,[1]学生明细!$D$283:$I$1020,6,FALSE)</f>
        <v>0.75</v>
      </c>
      <c r="H211" s="33">
        <f t="shared" si="4"/>
        <v>36</v>
      </c>
    </row>
    <row r="212" spans="1:8">
      <c r="A212" s="38">
        <v>5</v>
      </c>
      <c r="B212" s="57" t="s">
        <v>661</v>
      </c>
      <c r="C212" s="38" t="s">
        <v>374</v>
      </c>
      <c r="D212" s="38" t="s">
        <v>375</v>
      </c>
      <c r="E212" s="38" t="s">
        <v>375</v>
      </c>
      <c r="F212" s="85">
        <v>20</v>
      </c>
      <c r="G212" s="34">
        <v>0.75</v>
      </c>
      <c r="H212" s="33">
        <f t="shared" si="4"/>
        <v>15</v>
      </c>
    </row>
    <row r="213" spans="1:8" ht="33">
      <c r="A213" s="38">
        <v>6</v>
      </c>
      <c r="B213" s="57" t="s">
        <v>729</v>
      </c>
      <c r="C213" s="38" t="s">
        <v>663</v>
      </c>
      <c r="D213" s="38" t="s">
        <v>664</v>
      </c>
      <c r="E213" s="38" t="s">
        <v>297</v>
      </c>
      <c r="F213" s="85">
        <v>49.8</v>
      </c>
      <c r="G213" s="34">
        <v>0.75</v>
      </c>
      <c r="H213" s="33">
        <f t="shared" si="4"/>
        <v>37.349999999999994</v>
      </c>
    </row>
    <row r="214" spans="1:8">
      <c r="A214" s="38">
        <v>7</v>
      </c>
      <c r="B214" s="35" t="s">
        <v>665</v>
      </c>
      <c r="C214" s="36" t="s">
        <v>666</v>
      </c>
      <c r="D214" s="36" t="s">
        <v>671</v>
      </c>
      <c r="E214" s="36" t="s">
        <v>730</v>
      </c>
      <c r="F214" s="85">
        <f>VLOOKUP(B214,[1]学生明细!$D$2:$H$1020,5,FALSE)</f>
        <v>69.900000000000006</v>
      </c>
      <c r="G214" s="34">
        <f>VLOOKUP(B214,[1]学生明细!$D$283:$I$1020,6,FALSE)</f>
        <v>0.78</v>
      </c>
      <c r="H214" s="33">
        <f t="shared" si="4"/>
        <v>54.522000000000006</v>
      </c>
    </row>
    <row r="215" spans="1:8">
      <c r="A215" s="38">
        <v>8</v>
      </c>
      <c r="B215" s="90" t="s">
        <v>669</v>
      </c>
      <c r="C215" s="38" t="s">
        <v>670</v>
      </c>
      <c r="D215" s="36" t="s">
        <v>671</v>
      </c>
      <c r="E215" s="36" t="s">
        <v>730</v>
      </c>
      <c r="F215" s="85">
        <f>VLOOKUP(B215,[1]学生明细!$D$2:$H$1020,5,FALSE)</f>
        <v>69.900000000000006</v>
      </c>
      <c r="G215" s="34">
        <f>VLOOKUP(B215,[1]学生明细!$D$283:$I$1020,6,FALSE)</f>
        <v>0.78</v>
      </c>
      <c r="H215" s="33">
        <f t="shared" si="4"/>
        <v>54.522000000000006</v>
      </c>
    </row>
    <row r="216" spans="1:8">
      <c r="A216" s="38">
        <v>9</v>
      </c>
      <c r="B216" s="90" t="s">
        <v>672</v>
      </c>
      <c r="C216" s="38" t="s">
        <v>673</v>
      </c>
      <c r="D216" s="36" t="s">
        <v>747</v>
      </c>
      <c r="E216" s="36" t="s">
        <v>16</v>
      </c>
      <c r="F216" s="85">
        <f>VLOOKUP(B216,[1]学生明细!$D$2:$H$1020,5,FALSE)</f>
        <v>70</v>
      </c>
      <c r="G216" s="34">
        <f>VLOOKUP(B216,[1]学生明细!$D$283:$I$1020,6,FALSE)</f>
        <v>0.78</v>
      </c>
      <c r="H216" s="33">
        <f t="shared" si="4"/>
        <v>54.6</v>
      </c>
    </row>
    <row r="217" spans="1:8">
      <c r="A217" s="38">
        <v>10</v>
      </c>
      <c r="B217" s="90" t="s">
        <v>675</v>
      </c>
      <c r="C217" s="38" t="s">
        <v>676</v>
      </c>
      <c r="D217" s="36" t="s">
        <v>671</v>
      </c>
      <c r="E217" s="36" t="s">
        <v>16</v>
      </c>
      <c r="F217" s="85">
        <f>VLOOKUP(B217,[1]学生明细!$D$2:$H$1020,5,FALSE)</f>
        <v>70</v>
      </c>
      <c r="G217" s="34">
        <f>VLOOKUP(B217,[1]学生明细!$D$283:$I$1020,6,FALSE)</f>
        <v>0.78</v>
      </c>
      <c r="H217" s="33">
        <f t="shared" si="4"/>
        <v>54.6</v>
      </c>
    </row>
    <row r="218" spans="1:8">
      <c r="A218" s="38">
        <v>11</v>
      </c>
      <c r="B218" s="90" t="s">
        <v>677</v>
      </c>
      <c r="C218" s="38" t="s">
        <v>678</v>
      </c>
      <c r="D218" s="38" t="s">
        <v>679</v>
      </c>
      <c r="E218" s="38" t="s">
        <v>680</v>
      </c>
      <c r="F218" s="85">
        <f>VLOOKUP(B218,[1]学生明细!$D$2:$H$1020,5,FALSE)</f>
        <v>53</v>
      </c>
      <c r="G218" s="34">
        <f>VLOOKUP(B218,[1]学生明细!$D$283:$I$1020,6,FALSE)</f>
        <v>0.78</v>
      </c>
      <c r="H218" s="33">
        <f t="shared" si="4"/>
        <v>41.34</v>
      </c>
    </row>
    <row r="219" spans="1:8">
      <c r="A219" s="38">
        <v>12</v>
      </c>
      <c r="B219" s="90" t="s">
        <v>681</v>
      </c>
      <c r="C219" s="38" t="s">
        <v>682</v>
      </c>
      <c r="D219" s="91" t="s">
        <v>683</v>
      </c>
      <c r="E219" s="38" t="s">
        <v>680</v>
      </c>
      <c r="F219" s="85">
        <f>VLOOKUP(B219,[1]学生明细!$D$2:$H$1020,5,FALSE)</f>
        <v>53</v>
      </c>
      <c r="G219" s="34">
        <f>VLOOKUP(B219,[1]学生明细!$D$283:$I$1020,6,FALSE)</f>
        <v>0.78</v>
      </c>
      <c r="H219" s="33">
        <f t="shared" si="4"/>
        <v>41.34</v>
      </c>
    </row>
    <row r="220" spans="1:8">
      <c r="A220" s="38">
        <v>13</v>
      </c>
      <c r="B220" s="90" t="s">
        <v>684</v>
      </c>
      <c r="C220" s="38" t="s">
        <v>685</v>
      </c>
      <c r="D220" s="91" t="s">
        <v>686</v>
      </c>
      <c r="E220" s="38" t="s">
        <v>680</v>
      </c>
      <c r="F220" s="85">
        <f>VLOOKUP(B220,[1]学生明细!$D$2:$H$1020,5,FALSE)</f>
        <v>56</v>
      </c>
      <c r="G220" s="34">
        <f>VLOOKUP(B220,[1]学生明细!$D$283:$I$1020,6,FALSE)</f>
        <v>0.78</v>
      </c>
      <c r="H220" s="33">
        <f t="shared" si="4"/>
        <v>43.68</v>
      </c>
    </row>
    <row r="221" spans="1:8">
      <c r="A221" s="38">
        <v>14</v>
      </c>
      <c r="B221" s="90" t="s">
        <v>687</v>
      </c>
      <c r="C221" s="38" t="s">
        <v>688</v>
      </c>
      <c r="D221" s="91" t="s">
        <v>689</v>
      </c>
      <c r="E221" s="38" t="s">
        <v>680</v>
      </c>
      <c r="F221" s="85">
        <f>VLOOKUP(B221,[1]学生明细!$D$2:$H$1020,5,FALSE)</f>
        <v>56</v>
      </c>
      <c r="G221" s="34">
        <f>VLOOKUP(B221,[1]学生明细!$D$283:$I$1020,6,FALSE)</f>
        <v>0.78</v>
      </c>
      <c r="H221" s="33">
        <f t="shared" si="4"/>
        <v>43.68</v>
      </c>
    </row>
    <row r="222" spans="1:8">
      <c r="A222" s="38">
        <v>15</v>
      </c>
      <c r="B222" s="57" t="s">
        <v>690</v>
      </c>
      <c r="C222" s="38" t="s">
        <v>691</v>
      </c>
      <c r="D222" s="38" t="s">
        <v>748</v>
      </c>
      <c r="E222" s="38" t="s">
        <v>693</v>
      </c>
      <c r="F222" s="85">
        <f>VLOOKUP(B222,[1]学生明细!$D$2:$H$1020,5,FALSE)</f>
        <v>49</v>
      </c>
      <c r="G222" s="34">
        <f>VLOOKUP(B222,[1]学生明细!$D$283:$I$1020,6,FALSE)</f>
        <v>0.75</v>
      </c>
      <c r="H222" s="33">
        <f t="shared" si="4"/>
        <v>36.75</v>
      </c>
    </row>
    <row r="223" spans="1:8">
      <c r="A223" s="38">
        <v>16</v>
      </c>
      <c r="B223" s="57" t="s">
        <v>694</v>
      </c>
      <c r="C223" s="38" t="s">
        <v>695</v>
      </c>
      <c r="D223" s="38" t="s">
        <v>748</v>
      </c>
      <c r="E223" s="38" t="s">
        <v>693</v>
      </c>
      <c r="F223" s="85">
        <f>VLOOKUP(B223,[1]学生明细!$D$2:$H$1020,5,FALSE)</f>
        <v>49</v>
      </c>
      <c r="G223" s="34">
        <f>VLOOKUP(B223,[1]学生明细!$D$283:$I$1020,6,FALSE)</f>
        <v>0.75</v>
      </c>
      <c r="H223" s="33">
        <f t="shared" si="4"/>
        <v>36.75</v>
      </c>
    </row>
    <row r="224" spans="1:8">
      <c r="A224" s="38">
        <v>17</v>
      </c>
      <c r="B224" s="57" t="s">
        <v>696</v>
      </c>
      <c r="C224" s="38" t="s">
        <v>697</v>
      </c>
      <c r="D224" s="38" t="s">
        <v>748</v>
      </c>
      <c r="E224" s="38" t="s">
        <v>693</v>
      </c>
      <c r="F224" s="85">
        <f>VLOOKUP(B224,[1]学生明细!$D$2:$H$1020,5,FALSE)</f>
        <v>49</v>
      </c>
      <c r="G224" s="34">
        <f>VLOOKUP(B224,[1]学生明细!$D$283:$I$1020,6,FALSE)</f>
        <v>0.75</v>
      </c>
      <c r="H224" s="33">
        <f t="shared" si="4"/>
        <v>36.75</v>
      </c>
    </row>
    <row r="225" spans="1:8">
      <c r="A225" s="38">
        <v>18</v>
      </c>
      <c r="B225" s="57" t="s">
        <v>698</v>
      </c>
      <c r="C225" s="38" t="s">
        <v>699</v>
      </c>
      <c r="D225" s="38" t="s">
        <v>748</v>
      </c>
      <c r="E225" s="38" t="s">
        <v>693</v>
      </c>
      <c r="F225" s="85">
        <f>VLOOKUP(B225,[1]学生明细!$D$2:$H$1020,5,FALSE)</f>
        <v>49</v>
      </c>
      <c r="G225" s="34">
        <f>VLOOKUP(B225,[1]学生明细!$D$283:$I$1020,6,FALSE)</f>
        <v>0.75</v>
      </c>
      <c r="H225" s="33">
        <f t="shared" si="4"/>
        <v>36.75</v>
      </c>
    </row>
    <row r="226" spans="1:8">
      <c r="A226" s="38">
        <v>19</v>
      </c>
      <c r="B226" s="57" t="s">
        <v>700</v>
      </c>
      <c r="C226" s="38" t="s">
        <v>733</v>
      </c>
      <c r="D226" s="38" t="s">
        <v>671</v>
      </c>
      <c r="E226" s="38" t="s">
        <v>16</v>
      </c>
      <c r="F226" s="85">
        <f>VLOOKUP(B226,[1]学生明细!$D$2:$H$1020,5,FALSE)</f>
        <v>38.9</v>
      </c>
      <c r="G226" s="34">
        <f>VLOOKUP(B226,[1]学生明细!$D$283:$I$1020,6,FALSE)</f>
        <v>0.78</v>
      </c>
      <c r="H226" s="33">
        <f t="shared" si="4"/>
        <v>30.341999999999999</v>
      </c>
    </row>
    <row r="227" spans="1:8">
      <c r="A227" s="38">
        <v>20</v>
      </c>
      <c r="B227" s="90" t="s">
        <v>702</v>
      </c>
      <c r="C227" s="38" t="s">
        <v>703</v>
      </c>
      <c r="D227" s="38" t="s">
        <v>704</v>
      </c>
      <c r="E227" s="38" t="s">
        <v>16</v>
      </c>
      <c r="F227" s="85">
        <f>VLOOKUP(B227,[1]学生明细!$D$2:$H$1020,5,FALSE)</f>
        <v>38.9</v>
      </c>
      <c r="G227" s="34">
        <f>VLOOKUP(B227,[1]学生明细!$D$283:$I$1020,6,FALSE)</f>
        <v>0.78</v>
      </c>
      <c r="H227" s="33">
        <f t="shared" si="4"/>
        <v>30.341999999999999</v>
      </c>
    </row>
    <row r="228" spans="1:8">
      <c r="A228" s="38">
        <v>21</v>
      </c>
      <c r="B228" s="90" t="s">
        <v>705</v>
      </c>
      <c r="C228" s="38" t="s">
        <v>706</v>
      </c>
      <c r="D228" s="38" t="s">
        <v>734</v>
      </c>
      <c r="E228" s="38" t="s">
        <v>16</v>
      </c>
      <c r="F228" s="85">
        <f>VLOOKUP(B228,[1]学生明细!$D$2:$H$1020,5,FALSE)</f>
        <v>38.9</v>
      </c>
      <c r="G228" s="34">
        <f>VLOOKUP(B228,[1]学生明细!$D$283:$I$1020,6,FALSE)</f>
        <v>0.78</v>
      </c>
      <c r="H228" s="33">
        <f t="shared" si="4"/>
        <v>30.341999999999999</v>
      </c>
    </row>
    <row r="229" spans="1:8">
      <c r="A229" s="38">
        <v>22</v>
      </c>
      <c r="B229" s="90" t="s">
        <v>708</v>
      </c>
      <c r="C229" s="38" t="s">
        <v>709</v>
      </c>
      <c r="D229" s="38" t="s">
        <v>710</v>
      </c>
      <c r="E229" s="38" t="s">
        <v>16</v>
      </c>
      <c r="F229" s="85">
        <f>VLOOKUP(B229,[1]学生明细!$D$2:$H$1020,5,FALSE)</f>
        <v>38.9</v>
      </c>
      <c r="G229" s="34">
        <f>VLOOKUP(B229,[1]学生明细!$D$283:$I$1020,6,FALSE)</f>
        <v>0.78</v>
      </c>
      <c r="H229" s="33">
        <f t="shared" si="4"/>
        <v>30.341999999999999</v>
      </c>
    </row>
    <row r="230" spans="1:8">
      <c r="A230" s="38">
        <v>23</v>
      </c>
      <c r="B230" s="57" t="s">
        <v>711</v>
      </c>
      <c r="C230" s="38" t="s">
        <v>712</v>
      </c>
      <c r="D230" s="38" t="s">
        <v>735</v>
      </c>
      <c r="E230" s="38" t="s">
        <v>714</v>
      </c>
      <c r="F230" s="85">
        <f>VLOOKUP(B230,[1]学生明细!$D$2:$H$1020,5,FALSE)</f>
        <v>55</v>
      </c>
      <c r="G230" s="34">
        <f>VLOOKUP(B230,[1]学生明细!$D$283:$I$1020,6,FALSE)</f>
        <v>0.75</v>
      </c>
      <c r="H230" s="33">
        <f t="shared" si="4"/>
        <v>41.25</v>
      </c>
    </row>
    <row r="231" spans="1:8">
      <c r="A231" s="38">
        <v>24</v>
      </c>
      <c r="B231" s="57" t="s">
        <v>715</v>
      </c>
      <c r="C231" s="38" t="s">
        <v>716</v>
      </c>
      <c r="D231" s="38" t="s">
        <v>717</v>
      </c>
      <c r="E231" s="38" t="s">
        <v>174</v>
      </c>
      <c r="F231" s="85">
        <f>VLOOKUP(B231,[1]学生明细!$D$2:$H$1020,5,FALSE)</f>
        <v>58</v>
      </c>
      <c r="G231" s="34">
        <f>VLOOKUP(B231,[1]学生明细!$D$283:$I$1020,6,FALSE)</f>
        <v>0.75</v>
      </c>
      <c r="H231" s="33">
        <f t="shared" si="4"/>
        <v>43.5</v>
      </c>
    </row>
    <row r="232" spans="1:8">
      <c r="A232" s="38">
        <v>25</v>
      </c>
      <c r="B232" s="57" t="s">
        <v>718</v>
      </c>
      <c r="C232" s="38" t="s">
        <v>719</v>
      </c>
      <c r="D232" s="38" t="s">
        <v>720</v>
      </c>
      <c r="E232" s="38" t="s">
        <v>379</v>
      </c>
      <c r="F232" s="85">
        <f>VLOOKUP(B232,[1]学生明细!$D$2:$H$1020,5,FALSE)</f>
        <v>48</v>
      </c>
      <c r="G232" s="34">
        <f>VLOOKUP(B232,[1]学生明细!$D$283:$I$1020,6,FALSE)</f>
        <v>0.75</v>
      </c>
      <c r="H232" s="33">
        <f t="shared" si="4"/>
        <v>36</v>
      </c>
    </row>
    <row r="233" spans="1:8">
      <c r="A233" s="38">
        <v>26</v>
      </c>
      <c r="B233" s="57" t="s">
        <v>721</v>
      </c>
      <c r="C233" s="38" t="s">
        <v>722</v>
      </c>
      <c r="D233" s="38" t="s">
        <v>723</v>
      </c>
      <c r="E233" s="38" t="s">
        <v>724</v>
      </c>
      <c r="F233" s="85">
        <f>VLOOKUP(B233,[1]学生明细!$D$2:$H$1020,5,FALSE)</f>
        <v>39</v>
      </c>
      <c r="G233" s="34">
        <f>VLOOKUP(B233,[1]学生明细!$D$283:$I$1020,6,FALSE)</f>
        <v>0.75</v>
      </c>
      <c r="H233" s="33">
        <f t="shared" si="4"/>
        <v>29.25</v>
      </c>
    </row>
    <row r="234" spans="1:8">
      <c r="A234" s="38">
        <v>27</v>
      </c>
      <c r="C234" s="38" t="s">
        <v>17</v>
      </c>
      <c r="F234" s="85">
        <v>6.5</v>
      </c>
      <c r="G234" s="34">
        <v>1</v>
      </c>
      <c r="H234" s="33">
        <v>6.5</v>
      </c>
    </row>
    <row r="235" spans="1:8">
      <c r="H235" s="60">
        <f>SUM(H208:H234)</f>
        <v>1002.6919999999999</v>
      </c>
    </row>
    <row r="237" spans="1:8">
      <c r="A237" s="81" t="s">
        <v>780</v>
      </c>
      <c r="B237" s="81"/>
      <c r="C237" s="81"/>
      <c r="D237" s="81"/>
      <c r="E237" s="81"/>
      <c r="F237" s="81"/>
      <c r="G237" s="82"/>
      <c r="H237" s="81"/>
    </row>
    <row r="238" spans="1:8" s="45" customFormat="1">
      <c r="A238" s="52" t="s">
        <v>1</v>
      </c>
      <c r="B238" s="80" t="s">
        <v>2</v>
      </c>
      <c r="C238" s="25" t="s">
        <v>3</v>
      </c>
      <c r="D238" s="25" t="s">
        <v>4</v>
      </c>
      <c r="E238" s="25" t="s">
        <v>5</v>
      </c>
      <c r="F238" s="83" t="s">
        <v>6</v>
      </c>
      <c r="G238" s="56" t="s">
        <v>7</v>
      </c>
      <c r="H238" s="55" t="s">
        <v>8</v>
      </c>
    </row>
    <row r="239" spans="1:8">
      <c r="A239" s="38">
        <v>1</v>
      </c>
      <c r="B239" s="57" t="s">
        <v>775</v>
      </c>
      <c r="C239" s="38" t="s">
        <v>776</v>
      </c>
      <c r="D239" s="38" t="s">
        <v>777</v>
      </c>
      <c r="E239" s="38" t="s">
        <v>39</v>
      </c>
      <c r="F239" s="85">
        <f>VLOOKUP(B239,[1]学生明细!$D$2:$H$1020,5,FALSE)</f>
        <v>61</v>
      </c>
      <c r="G239" s="34">
        <f>VLOOKUP(B239,[1]学生明细!$D$283:$I$1020,6,FALSE)</f>
        <v>0.75</v>
      </c>
      <c r="H239" s="33">
        <f t="shared" si="4"/>
        <v>45.75</v>
      </c>
    </row>
    <row r="240" spans="1:8">
      <c r="A240" s="38">
        <v>2</v>
      </c>
      <c r="B240" s="57" t="s">
        <v>778</v>
      </c>
      <c r="C240" s="38" t="s">
        <v>779</v>
      </c>
      <c r="D240" s="38" t="s">
        <v>510</v>
      </c>
      <c r="E240" s="38" t="s">
        <v>59</v>
      </c>
      <c r="F240" s="85">
        <f>VLOOKUP(B240,[1]学生明细!$D$2:$H$1020,5,FALSE)</f>
        <v>48</v>
      </c>
      <c r="G240" s="34">
        <f>VLOOKUP(B240,[1]学生明细!$D$283:$I$1020,6,FALSE)</f>
        <v>0.78</v>
      </c>
      <c r="H240" s="33">
        <f t="shared" si="4"/>
        <v>37.44</v>
      </c>
    </row>
    <row r="241" spans="1:8">
      <c r="A241" s="38">
        <v>3</v>
      </c>
      <c r="B241" s="57" t="s">
        <v>781</v>
      </c>
      <c r="C241" s="38" t="s">
        <v>782</v>
      </c>
      <c r="E241" s="38" t="s">
        <v>59</v>
      </c>
      <c r="F241" s="85">
        <f>VLOOKUP(B241,[1]学生明细!$D$2:$H$1020,5,FALSE)</f>
        <v>48</v>
      </c>
      <c r="G241" s="34">
        <f>VLOOKUP(B241,[1]学生明细!$D$283:$I$1020,6,FALSE)</f>
        <v>0.78</v>
      </c>
      <c r="H241" s="33">
        <f t="shared" si="4"/>
        <v>37.44</v>
      </c>
    </row>
    <row r="242" spans="1:8">
      <c r="A242" s="38">
        <v>4</v>
      </c>
      <c r="B242" s="57" t="s">
        <v>654</v>
      </c>
      <c r="C242" s="38" t="s">
        <v>655</v>
      </c>
      <c r="D242" s="38" t="s">
        <v>745</v>
      </c>
      <c r="E242" s="38" t="s">
        <v>59</v>
      </c>
      <c r="F242" s="85">
        <f>VLOOKUP(B242,[1]学生明细!$D$2:$H$1020,5,FALSE)</f>
        <v>18</v>
      </c>
      <c r="G242" s="34">
        <f>VLOOKUP(B242,[1]学生明细!$D$283:$I$1020,6,FALSE)</f>
        <v>1</v>
      </c>
      <c r="H242" s="33">
        <f t="shared" si="4"/>
        <v>18</v>
      </c>
    </row>
    <row r="243" spans="1:8">
      <c r="A243" s="38">
        <v>5</v>
      </c>
      <c r="B243" s="57" t="s">
        <v>657</v>
      </c>
      <c r="C243" s="38" t="s">
        <v>658</v>
      </c>
      <c r="D243" s="38" t="s">
        <v>746</v>
      </c>
      <c r="E243" s="38" t="s">
        <v>660</v>
      </c>
      <c r="F243" s="85">
        <f>VLOOKUP(B243,[1]学生明细!$D$2:$H$1020,5,FALSE)</f>
        <v>48</v>
      </c>
      <c r="G243" s="34">
        <f>VLOOKUP(B243,[1]学生明细!$D$283:$I$1020,6,FALSE)</f>
        <v>0.75</v>
      </c>
      <c r="H243" s="33">
        <f t="shared" si="4"/>
        <v>36</v>
      </c>
    </row>
    <row r="244" spans="1:8">
      <c r="A244" s="38">
        <v>6</v>
      </c>
      <c r="B244" s="57" t="s">
        <v>661</v>
      </c>
      <c r="C244" s="38" t="s">
        <v>374</v>
      </c>
      <c r="D244" s="38" t="s">
        <v>375</v>
      </c>
      <c r="E244" s="38" t="s">
        <v>375</v>
      </c>
      <c r="F244" s="85">
        <v>20</v>
      </c>
      <c r="G244" s="34">
        <v>0.75</v>
      </c>
      <c r="H244" s="33">
        <f t="shared" si="4"/>
        <v>15</v>
      </c>
    </row>
    <row r="245" spans="1:8" ht="33">
      <c r="A245" s="38">
        <v>7</v>
      </c>
      <c r="B245" s="57" t="s">
        <v>729</v>
      </c>
      <c r="C245" s="38" t="s">
        <v>663</v>
      </c>
      <c r="D245" s="38" t="s">
        <v>664</v>
      </c>
      <c r="E245" s="38" t="s">
        <v>297</v>
      </c>
      <c r="F245" s="85">
        <v>49.8</v>
      </c>
      <c r="G245" s="34">
        <v>0.75</v>
      </c>
      <c r="H245" s="33">
        <f t="shared" si="4"/>
        <v>37.349999999999994</v>
      </c>
    </row>
    <row r="246" spans="1:8" ht="33">
      <c r="A246" s="38">
        <v>8</v>
      </c>
      <c r="B246" s="35" t="s">
        <v>665</v>
      </c>
      <c r="C246" s="36" t="s">
        <v>765</v>
      </c>
      <c r="D246" s="36" t="s">
        <v>667</v>
      </c>
      <c r="E246" s="36" t="s">
        <v>668</v>
      </c>
      <c r="F246" s="85">
        <f>VLOOKUP(B246,[1]学生明细!$D$2:$H$1020,5,FALSE)</f>
        <v>69.900000000000006</v>
      </c>
      <c r="G246" s="34">
        <f>VLOOKUP(B246,[1]学生明细!$D$283:$I$1020,6,FALSE)</f>
        <v>0.78</v>
      </c>
      <c r="H246" s="33">
        <f t="shared" si="4"/>
        <v>54.522000000000006</v>
      </c>
    </row>
    <row r="247" spans="1:8" ht="33">
      <c r="A247" s="38">
        <v>9</v>
      </c>
      <c r="B247" s="90" t="s">
        <v>669</v>
      </c>
      <c r="C247" s="38" t="s">
        <v>670</v>
      </c>
      <c r="D247" s="36" t="s">
        <v>667</v>
      </c>
      <c r="E247" s="36" t="s">
        <v>16</v>
      </c>
      <c r="F247" s="85">
        <f>VLOOKUP(B247,[1]学生明细!$D$2:$H$1020,5,FALSE)</f>
        <v>69.900000000000006</v>
      </c>
      <c r="G247" s="34">
        <f>VLOOKUP(B247,[1]学生明细!$D$283:$I$1020,6,FALSE)</f>
        <v>0.78</v>
      </c>
      <c r="H247" s="33">
        <f t="shared" si="4"/>
        <v>54.522000000000006</v>
      </c>
    </row>
    <row r="248" spans="1:8" ht="33">
      <c r="A248" s="38">
        <v>10</v>
      </c>
      <c r="B248" s="90" t="s">
        <v>672</v>
      </c>
      <c r="C248" s="38" t="s">
        <v>673</v>
      </c>
      <c r="D248" s="36" t="s">
        <v>783</v>
      </c>
      <c r="E248" s="36" t="s">
        <v>16</v>
      </c>
      <c r="F248" s="85">
        <f>VLOOKUP(B248,[1]学生明细!$D$2:$H$1020,5,FALSE)</f>
        <v>70</v>
      </c>
      <c r="G248" s="34">
        <f>VLOOKUP(B248,[1]学生明细!$D$283:$I$1020,6,FALSE)</f>
        <v>0.78</v>
      </c>
      <c r="H248" s="33">
        <f t="shared" si="4"/>
        <v>54.6</v>
      </c>
    </row>
    <row r="249" spans="1:8" ht="33">
      <c r="A249" s="38">
        <v>11</v>
      </c>
      <c r="B249" s="90" t="s">
        <v>675</v>
      </c>
      <c r="C249" s="38" t="s">
        <v>676</v>
      </c>
      <c r="D249" s="36" t="s">
        <v>667</v>
      </c>
      <c r="E249" s="36" t="s">
        <v>16</v>
      </c>
      <c r="F249" s="85">
        <f>VLOOKUP(B249,[1]学生明细!$D$2:$H$1020,5,FALSE)</f>
        <v>70</v>
      </c>
      <c r="G249" s="34">
        <f>VLOOKUP(B249,[1]学生明细!$D$283:$I$1020,6,FALSE)</f>
        <v>0.78</v>
      </c>
      <c r="H249" s="33">
        <f t="shared" si="4"/>
        <v>54.6</v>
      </c>
    </row>
    <row r="250" spans="1:8">
      <c r="A250" s="38">
        <v>12</v>
      </c>
      <c r="B250" s="90" t="s">
        <v>677</v>
      </c>
      <c r="C250" s="38" t="s">
        <v>678</v>
      </c>
      <c r="D250" s="38" t="s">
        <v>679</v>
      </c>
      <c r="E250" s="38" t="s">
        <v>680</v>
      </c>
      <c r="F250" s="85">
        <f>VLOOKUP(B250,[1]学生明细!$D$2:$H$1020,5,FALSE)</f>
        <v>53</v>
      </c>
      <c r="G250" s="34">
        <f>VLOOKUP(B250,[1]学生明细!$D$283:$I$1020,6,FALSE)</f>
        <v>0.78</v>
      </c>
      <c r="H250" s="33">
        <f t="shared" si="4"/>
        <v>41.34</v>
      </c>
    </row>
    <row r="251" spans="1:8">
      <c r="A251" s="38">
        <v>13</v>
      </c>
      <c r="B251" s="90" t="s">
        <v>681</v>
      </c>
      <c r="C251" s="38" t="s">
        <v>682</v>
      </c>
      <c r="D251" s="91" t="s">
        <v>683</v>
      </c>
      <c r="E251" s="38" t="s">
        <v>680</v>
      </c>
      <c r="F251" s="85">
        <f>VLOOKUP(B251,[1]学生明细!$D$2:$H$1020,5,FALSE)</f>
        <v>53</v>
      </c>
      <c r="G251" s="34">
        <f>VLOOKUP(B251,[1]学生明细!$D$283:$I$1020,6,FALSE)</f>
        <v>0.78</v>
      </c>
      <c r="H251" s="33">
        <f t="shared" si="4"/>
        <v>41.34</v>
      </c>
    </row>
    <row r="252" spans="1:8">
      <c r="A252" s="38">
        <v>14</v>
      </c>
      <c r="B252" s="90" t="s">
        <v>684</v>
      </c>
      <c r="C252" s="38" t="s">
        <v>685</v>
      </c>
      <c r="D252" s="91" t="s">
        <v>686</v>
      </c>
      <c r="E252" s="38" t="s">
        <v>680</v>
      </c>
      <c r="F252" s="85">
        <f>VLOOKUP(B252,[1]学生明细!$D$2:$H$1020,5,FALSE)</f>
        <v>56</v>
      </c>
      <c r="G252" s="34">
        <f>VLOOKUP(B252,[1]学生明细!$D$283:$I$1020,6,FALSE)</f>
        <v>0.78</v>
      </c>
      <c r="H252" s="33">
        <f t="shared" si="4"/>
        <v>43.68</v>
      </c>
    </row>
    <row r="253" spans="1:8">
      <c r="A253" s="38">
        <v>15</v>
      </c>
      <c r="B253" s="90" t="s">
        <v>687</v>
      </c>
      <c r="C253" s="38" t="s">
        <v>688</v>
      </c>
      <c r="D253" s="91" t="s">
        <v>689</v>
      </c>
      <c r="E253" s="38" t="s">
        <v>680</v>
      </c>
      <c r="F253" s="85">
        <f>VLOOKUP(B253,[1]学生明细!$D$2:$H$1020,5,FALSE)</f>
        <v>56</v>
      </c>
      <c r="G253" s="34">
        <f>VLOOKUP(B253,[1]学生明细!$D$283:$I$1020,6,FALSE)</f>
        <v>0.78</v>
      </c>
      <c r="H253" s="33">
        <f t="shared" si="4"/>
        <v>43.68</v>
      </c>
    </row>
    <row r="254" spans="1:8">
      <c r="A254" s="38">
        <v>16</v>
      </c>
      <c r="B254" s="57" t="s">
        <v>690</v>
      </c>
      <c r="C254" s="38" t="s">
        <v>691</v>
      </c>
      <c r="D254" s="38" t="s">
        <v>748</v>
      </c>
      <c r="E254" s="38" t="s">
        <v>693</v>
      </c>
      <c r="F254" s="85">
        <f>VLOOKUP(B254,[1]学生明细!$D$2:$H$1020,5,FALSE)</f>
        <v>49</v>
      </c>
      <c r="G254" s="34">
        <f>VLOOKUP(B254,[1]学生明细!$D$283:$I$1020,6,FALSE)</f>
        <v>0.75</v>
      </c>
      <c r="H254" s="33">
        <f t="shared" si="4"/>
        <v>36.75</v>
      </c>
    </row>
    <row r="255" spans="1:8">
      <c r="A255" s="38">
        <v>17</v>
      </c>
      <c r="B255" s="57" t="s">
        <v>694</v>
      </c>
      <c r="C255" s="38" t="s">
        <v>695</v>
      </c>
      <c r="D255" s="38" t="s">
        <v>748</v>
      </c>
      <c r="E255" s="38" t="s">
        <v>693</v>
      </c>
      <c r="F255" s="85">
        <f>VLOOKUP(B255,[1]学生明细!$D$2:$H$1020,5,FALSE)</f>
        <v>49</v>
      </c>
      <c r="G255" s="34">
        <f>VLOOKUP(B255,[1]学生明细!$D$283:$I$1020,6,FALSE)</f>
        <v>0.75</v>
      </c>
      <c r="H255" s="33">
        <f t="shared" si="4"/>
        <v>36.75</v>
      </c>
    </row>
    <row r="256" spans="1:8">
      <c r="A256" s="38">
        <v>18</v>
      </c>
      <c r="B256" s="57" t="s">
        <v>696</v>
      </c>
      <c r="C256" s="38" t="s">
        <v>697</v>
      </c>
      <c r="D256" s="38" t="s">
        <v>748</v>
      </c>
      <c r="E256" s="38" t="s">
        <v>693</v>
      </c>
      <c r="F256" s="85">
        <f>VLOOKUP(B256,[1]学生明细!$D$2:$H$1020,5,FALSE)</f>
        <v>49</v>
      </c>
      <c r="G256" s="34">
        <f>VLOOKUP(B256,[1]学生明细!$D$283:$I$1020,6,FALSE)</f>
        <v>0.75</v>
      </c>
      <c r="H256" s="33">
        <f t="shared" si="4"/>
        <v>36.75</v>
      </c>
    </row>
    <row r="257" spans="1:8">
      <c r="A257" s="38">
        <v>19</v>
      </c>
      <c r="B257" s="57" t="s">
        <v>698</v>
      </c>
      <c r="C257" s="38" t="s">
        <v>699</v>
      </c>
      <c r="D257" s="38" t="s">
        <v>748</v>
      </c>
      <c r="E257" s="38" t="s">
        <v>693</v>
      </c>
      <c r="F257" s="85">
        <f>VLOOKUP(B257,[1]学生明细!$D$2:$H$1020,5,FALSE)</f>
        <v>49</v>
      </c>
      <c r="G257" s="34">
        <f>VLOOKUP(B257,[1]学生明细!$D$283:$I$1020,6,FALSE)</f>
        <v>0.75</v>
      </c>
      <c r="H257" s="33">
        <f t="shared" si="4"/>
        <v>36.75</v>
      </c>
    </row>
    <row r="258" spans="1:8">
      <c r="A258" s="38">
        <v>20</v>
      </c>
      <c r="B258" s="57" t="s">
        <v>700</v>
      </c>
      <c r="C258" s="38" t="s">
        <v>733</v>
      </c>
      <c r="D258" s="38" t="s">
        <v>671</v>
      </c>
      <c r="E258" s="38" t="s">
        <v>16</v>
      </c>
      <c r="F258" s="85">
        <f>VLOOKUP(B258,[1]学生明细!$D$2:$H$1020,5,FALSE)</f>
        <v>38.9</v>
      </c>
      <c r="G258" s="34">
        <f>VLOOKUP(B258,[1]学生明细!$D$283:$I$1020,6,FALSE)</f>
        <v>0.78</v>
      </c>
      <c r="H258" s="33">
        <f t="shared" si="4"/>
        <v>30.341999999999999</v>
      </c>
    </row>
    <row r="259" spans="1:8">
      <c r="A259" s="38">
        <v>21</v>
      </c>
      <c r="B259" s="90" t="s">
        <v>702</v>
      </c>
      <c r="C259" s="38" t="s">
        <v>703</v>
      </c>
      <c r="D259" s="38" t="s">
        <v>704</v>
      </c>
      <c r="E259" s="38" t="s">
        <v>16</v>
      </c>
      <c r="F259" s="85">
        <f>VLOOKUP(B259,[1]学生明细!$D$2:$H$1020,5,FALSE)</f>
        <v>38.9</v>
      </c>
      <c r="G259" s="34">
        <f>VLOOKUP(B259,[1]学生明细!$D$283:$I$1020,6,FALSE)</f>
        <v>0.78</v>
      </c>
      <c r="H259" s="33">
        <f t="shared" si="4"/>
        <v>30.341999999999999</v>
      </c>
    </row>
    <row r="260" spans="1:8">
      <c r="A260" s="38">
        <v>22</v>
      </c>
      <c r="B260" s="90" t="s">
        <v>705</v>
      </c>
      <c r="C260" s="38" t="s">
        <v>706</v>
      </c>
      <c r="D260" s="38" t="s">
        <v>734</v>
      </c>
      <c r="E260" s="38" t="s">
        <v>16</v>
      </c>
      <c r="F260" s="85">
        <f>VLOOKUP(B260,[1]学生明细!$D$2:$H$1020,5,FALSE)</f>
        <v>38.9</v>
      </c>
      <c r="G260" s="34">
        <f>VLOOKUP(B260,[1]学生明细!$D$283:$I$1020,6,FALSE)</f>
        <v>0.78</v>
      </c>
      <c r="H260" s="33">
        <f t="shared" si="4"/>
        <v>30.341999999999999</v>
      </c>
    </row>
    <row r="261" spans="1:8">
      <c r="A261" s="38">
        <v>23</v>
      </c>
      <c r="B261" s="90" t="s">
        <v>708</v>
      </c>
      <c r="C261" s="38" t="s">
        <v>709</v>
      </c>
      <c r="D261" s="38" t="s">
        <v>710</v>
      </c>
      <c r="E261" s="38" t="s">
        <v>16</v>
      </c>
      <c r="F261" s="85">
        <f>VLOOKUP(B261,[1]学生明细!$D$2:$H$1020,5,FALSE)</f>
        <v>38.9</v>
      </c>
      <c r="G261" s="34">
        <f>VLOOKUP(B261,[1]学生明细!$D$283:$I$1020,6,FALSE)</f>
        <v>0.78</v>
      </c>
      <c r="H261" s="33">
        <f t="shared" si="4"/>
        <v>30.341999999999999</v>
      </c>
    </row>
    <row r="262" spans="1:8">
      <c r="A262" s="38">
        <v>24</v>
      </c>
      <c r="B262" s="57" t="s">
        <v>711</v>
      </c>
      <c r="C262" s="38" t="s">
        <v>712</v>
      </c>
      <c r="D262" s="38" t="s">
        <v>735</v>
      </c>
      <c r="E262" s="38" t="s">
        <v>714</v>
      </c>
      <c r="F262" s="85">
        <f>VLOOKUP(B262,[1]学生明细!$D$2:$H$1020,5,FALSE)</f>
        <v>55</v>
      </c>
      <c r="G262" s="34">
        <f>VLOOKUP(B262,[1]学生明细!$D$283:$I$1020,6,FALSE)</f>
        <v>0.75</v>
      </c>
      <c r="H262" s="33">
        <f t="shared" si="4"/>
        <v>41.25</v>
      </c>
    </row>
    <row r="263" spans="1:8">
      <c r="A263" s="38">
        <v>25</v>
      </c>
      <c r="B263" s="57" t="s">
        <v>715</v>
      </c>
      <c r="C263" s="38" t="s">
        <v>716</v>
      </c>
      <c r="D263" s="38" t="s">
        <v>717</v>
      </c>
      <c r="E263" s="38" t="s">
        <v>174</v>
      </c>
      <c r="F263" s="85">
        <f>VLOOKUP(B263,[1]学生明细!$D$2:$H$1020,5,FALSE)</f>
        <v>58</v>
      </c>
      <c r="G263" s="34">
        <f>VLOOKUP(B263,[1]学生明细!$D$283:$I$1020,6,FALSE)</f>
        <v>0.75</v>
      </c>
      <c r="H263" s="33">
        <f t="shared" si="4"/>
        <v>43.5</v>
      </c>
    </row>
    <row r="264" spans="1:8">
      <c r="A264" s="38">
        <v>26</v>
      </c>
      <c r="B264" s="57" t="s">
        <v>718</v>
      </c>
      <c r="C264" s="38" t="s">
        <v>719</v>
      </c>
      <c r="D264" s="38" t="s">
        <v>720</v>
      </c>
      <c r="E264" s="38" t="s">
        <v>379</v>
      </c>
      <c r="F264" s="85">
        <f>VLOOKUP(B264,[1]学生明细!$D$2:$H$1020,5,FALSE)</f>
        <v>48</v>
      </c>
      <c r="G264" s="34">
        <f>VLOOKUP(B264,[1]学生明细!$D$283:$I$1020,6,FALSE)</f>
        <v>0.75</v>
      </c>
      <c r="H264" s="33">
        <f t="shared" si="4"/>
        <v>36</v>
      </c>
    </row>
    <row r="265" spans="1:8">
      <c r="A265" s="38">
        <v>27</v>
      </c>
      <c r="B265" s="57" t="s">
        <v>721</v>
      </c>
      <c r="C265" s="38" t="s">
        <v>722</v>
      </c>
      <c r="D265" s="38" t="s">
        <v>723</v>
      </c>
      <c r="E265" s="38" t="s">
        <v>724</v>
      </c>
      <c r="F265" s="85">
        <f>VLOOKUP(B265,[1]学生明细!$D$2:$H$1020,5,FALSE)</f>
        <v>39</v>
      </c>
      <c r="G265" s="34">
        <f>VLOOKUP(B265,[1]学生明细!$D$283:$I$1020,6,FALSE)</f>
        <v>0.75</v>
      </c>
      <c r="H265" s="33">
        <f t="shared" ref="H265:H328" si="5">F265*G265</f>
        <v>29.25</v>
      </c>
    </row>
    <row r="266" spans="1:8">
      <c r="A266" s="38">
        <v>28</v>
      </c>
      <c r="C266" s="38" t="s">
        <v>17</v>
      </c>
      <c r="F266" s="85">
        <v>6.5</v>
      </c>
      <c r="G266" s="34">
        <v>1</v>
      </c>
      <c r="H266" s="33">
        <v>6.5</v>
      </c>
    </row>
    <row r="267" spans="1:8">
      <c r="H267" s="60">
        <f>SUM(H239:H266)</f>
        <v>1040.1320000000001</v>
      </c>
    </row>
    <row r="269" spans="1:8">
      <c r="A269" s="81" t="s">
        <v>784</v>
      </c>
      <c r="B269" s="81"/>
      <c r="C269" s="81"/>
      <c r="D269" s="81"/>
      <c r="E269" s="81"/>
      <c r="F269" s="81"/>
      <c r="G269" s="82"/>
      <c r="H269" s="81"/>
    </row>
    <row r="270" spans="1:8" s="45" customFormat="1">
      <c r="A270" s="52" t="s">
        <v>1</v>
      </c>
      <c r="B270" s="80" t="s">
        <v>2</v>
      </c>
      <c r="C270" s="25" t="s">
        <v>3</v>
      </c>
      <c r="D270" s="25" t="s">
        <v>4</v>
      </c>
      <c r="E270" s="25" t="s">
        <v>5</v>
      </c>
      <c r="F270" s="83" t="s">
        <v>6</v>
      </c>
      <c r="G270" s="56" t="s">
        <v>7</v>
      </c>
      <c r="H270" s="55" t="s">
        <v>8</v>
      </c>
    </row>
    <row r="271" spans="1:8">
      <c r="A271" s="38">
        <v>1</v>
      </c>
      <c r="B271" s="57" t="s">
        <v>775</v>
      </c>
      <c r="C271" s="38" t="s">
        <v>776</v>
      </c>
      <c r="D271" s="38" t="s">
        <v>777</v>
      </c>
      <c r="E271" s="38" t="s">
        <v>39</v>
      </c>
      <c r="F271" s="85">
        <f>VLOOKUP(B271,[1]学生明细!$D$2:$H$1020,5,FALSE)</f>
        <v>61</v>
      </c>
      <c r="G271" s="34">
        <f>VLOOKUP(B271,[1]学生明细!$D$283:$I$1020,6,FALSE)</f>
        <v>0.75</v>
      </c>
      <c r="H271" s="33">
        <f t="shared" si="5"/>
        <v>45.75</v>
      </c>
    </row>
    <row r="272" spans="1:8">
      <c r="A272" s="38">
        <v>2</v>
      </c>
      <c r="B272" s="57" t="s">
        <v>778</v>
      </c>
      <c r="C272" s="38" t="s">
        <v>779</v>
      </c>
      <c r="D272" s="38" t="s">
        <v>510</v>
      </c>
      <c r="E272" s="38" t="s">
        <v>59</v>
      </c>
      <c r="F272" s="85">
        <f>VLOOKUP(B272,[1]学生明细!$D$2:$H$1020,5,FALSE)</f>
        <v>48</v>
      </c>
      <c r="G272" s="34">
        <f>VLOOKUP(B272,[1]学生明细!$D$283:$I$1020,6,FALSE)</f>
        <v>0.78</v>
      </c>
      <c r="H272" s="33">
        <f t="shared" si="5"/>
        <v>37.44</v>
      </c>
    </row>
    <row r="273" spans="1:8">
      <c r="A273" s="38">
        <v>3</v>
      </c>
      <c r="B273" s="57" t="s">
        <v>654</v>
      </c>
      <c r="C273" s="38" t="s">
        <v>655</v>
      </c>
      <c r="D273" s="38" t="s">
        <v>745</v>
      </c>
      <c r="E273" s="38" t="s">
        <v>59</v>
      </c>
      <c r="F273" s="85">
        <f>VLOOKUP(B273,[1]学生明细!$D$2:$H$1020,5,FALSE)</f>
        <v>18</v>
      </c>
      <c r="G273" s="34">
        <f>VLOOKUP(B273,[1]学生明细!$D$283:$I$1020,6,FALSE)</f>
        <v>1</v>
      </c>
      <c r="H273" s="33">
        <f t="shared" si="5"/>
        <v>18</v>
      </c>
    </row>
    <row r="274" spans="1:8">
      <c r="A274" s="38">
        <v>4</v>
      </c>
      <c r="B274" s="57" t="s">
        <v>657</v>
      </c>
      <c r="C274" s="38" t="s">
        <v>658</v>
      </c>
      <c r="D274" s="38" t="s">
        <v>746</v>
      </c>
      <c r="E274" s="38" t="s">
        <v>660</v>
      </c>
      <c r="F274" s="85">
        <f>VLOOKUP(B274,[1]学生明细!$D$2:$H$1020,5,FALSE)</f>
        <v>48</v>
      </c>
      <c r="G274" s="34">
        <f>VLOOKUP(B274,[1]学生明细!$D$283:$I$1020,6,FALSE)</f>
        <v>0.75</v>
      </c>
      <c r="H274" s="33">
        <f t="shared" si="5"/>
        <v>36</v>
      </c>
    </row>
    <row r="275" spans="1:8">
      <c r="A275" s="38">
        <v>5</v>
      </c>
      <c r="B275" s="57" t="s">
        <v>661</v>
      </c>
      <c r="C275" s="38" t="s">
        <v>374</v>
      </c>
      <c r="D275" s="38" t="s">
        <v>375</v>
      </c>
      <c r="E275" s="38" t="s">
        <v>375</v>
      </c>
      <c r="F275" s="85">
        <v>20</v>
      </c>
      <c r="G275" s="34">
        <v>0.75</v>
      </c>
      <c r="H275" s="33">
        <f t="shared" si="5"/>
        <v>15</v>
      </c>
    </row>
    <row r="276" spans="1:8" ht="33">
      <c r="A276" s="38">
        <v>6</v>
      </c>
      <c r="B276" s="57" t="s">
        <v>729</v>
      </c>
      <c r="C276" s="38" t="s">
        <v>663</v>
      </c>
      <c r="D276" s="38" t="s">
        <v>664</v>
      </c>
      <c r="E276" s="38" t="s">
        <v>297</v>
      </c>
      <c r="F276" s="85">
        <v>49.8</v>
      </c>
      <c r="G276" s="34">
        <v>0.75</v>
      </c>
      <c r="H276" s="33">
        <f t="shared" si="5"/>
        <v>37.349999999999994</v>
      </c>
    </row>
    <row r="277" spans="1:8" ht="33">
      <c r="A277" s="38">
        <v>7</v>
      </c>
      <c r="B277" s="35" t="s">
        <v>665</v>
      </c>
      <c r="C277" s="36" t="s">
        <v>765</v>
      </c>
      <c r="D277" s="36" t="s">
        <v>667</v>
      </c>
      <c r="E277" s="36" t="s">
        <v>668</v>
      </c>
      <c r="F277" s="85">
        <f>VLOOKUP(B277,[1]学生明细!$D$2:$H$1020,5,FALSE)</f>
        <v>69.900000000000006</v>
      </c>
      <c r="G277" s="34">
        <f>VLOOKUP(B277,[1]学生明细!$D$283:$I$1020,6,FALSE)</f>
        <v>0.78</v>
      </c>
      <c r="H277" s="33">
        <f t="shared" si="5"/>
        <v>54.522000000000006</v>
      </c>
    </row>
    <row r="278" spans="1:8">
      <c r="A278" s="38">
        <v>8</v>
      </c>
      <c r="B278" s="90" t="s">
        <v>669</v>
      </c>
      <c r="C278" s="38" t="s">
        <v>670</v>
      </c>
      <c r="D278" s="36" t="s">
        <v>671</v>
      </c>
      <c r="E278" s="36" t="s">
        <v>16</v>
      </c>
      <c r="F278" s="85">
        <f>VLOOKUP(B278,[1]学生明细!$D$2:$H$1020,5,FALSE)</f>
        <v>69.900000000000006</v>
      </c>
      <c r="G278" s="34">
        <f>VLOOKUP(B278,[1]学生明细!$D$283:$I$1020,6,FALSE)</f>
        <v>0.78</v>
      </c>
      <c r="H278" s="33">
        <f t="shared" si="5"/>
        <v>54.522000000000006</v>
      </c>
    </row>
    <row r="279" spans="1:8" ht="33">
      <c r="A279" s="38">
        <v>9</v>
      </c>
      <c r="B279" s="90" t="s">
        <v>672</v>
      </c>
      <c r="C279" s="38" t="s">
        <v>673</v>
      </c>
      <c r="D279" s="36" t="s">
        <v>783</v>
      </c>
      <c r="E279" s="36" t="s">
        <v>16</v>
      </c>
      <c r="F279" s="85">
        <f>VLOOKUP(B279,[1]学生明细!$D$2:$H$1020,5,FALSE)</f>
        <v>70</v>
      </c>
      <c r="G279" s="34">
        <f>VLOOKUP(B279,[1]学生明细!$D$283:$I$1020,6,FALSE)</f>
        <v>0.78</v>
      </c>
      <c r="H279" s="33">
        <f t="shared" si="5"/>
        <v>54.6</v>
      </c>
    </row>
    <row r="280" spans="1:8" ht="33">
      <c r="A280" s="38">
        <v>10</v>
      </c>
      <c r="B280" s="90" t="s">
        <v>675</v>
      </c>
      <c r="C280" s="38" t="s">
        <v>676</v>
      </c>
      <c r="D280" s="36" t="s">
        <v>667</v>
      </c>
      <c r="E280" s="36" t="s">
        <v>16</v>
      </c>
      <c r="F280" s="85">
        <f>VLOOKUP(B280,[1]学生明细!$D$2:$H$1020,5,FALSE)</f>
        <v>70</v>
      </c>
      <c r="G280" s="34">
        <f>VLOOKUP(B280,[1]学生明细!$D$283:$I$1020,6,FALSE)</f>
        <v>0.78</v>
      </c>
      <c r="H280" s="33">
        <f t="shared" si="5"/>
        <v>54.6</v>
      </c>
    </row>
    <row r="281" spans="1:8">
      <c r="A281" s="38">
        <v>11</v>
      </c>
      <c r="B281" s="90" t="s">
        <v>677</v>
      </c>
      <c r="C281" s="38" t="s">
        <v>678</v>
      </c>
      <c r="D281" s="38" t="s">
        <v>679</v>
      </c>
      <c r="E281" s="38" t="s">
        <v>680</v>
      </c>
      <c r="F281" s="85">
        <f>VLOOKUP(B281,[1]学生明细!$D$2:$H$1020,5,FALSE)</f>
        <v>53</v>
      </c>
      <c r="G281" s="34">
        <f>VLOOKUP(B281,[1]学生明细!$D$283:$I$1020,6,FALSE)</f>
        <v>0.78</v>
      </c>
      <c r="H281" s="33">
        <f t="shared" si="5"/>
        <v>41.34</v>
      </c>
    </row>
    <row r="282" spans="1:8">
      <c r="A282" s="38">
        <v>12</v>
      </c>
      <c r="B282" s="90" t="s">
        <v>681</v>
      </c>
      <c r="C282" s="38" t="s">
        <v>682</v>
      </c>
      <c r="D282" s="91" t="s">
        <v>683</v>
      </c>
      <c r="E282" s="38" t="s">
        <v>680</v>
      </c>
      <c r="F282" s="85">
        <f>VLOOKUP(B282,[1]学生明细!$D$2:$H$1020,5,FALSE)</f>
        <v>53</v>
      </c>
      <c r="G282" s="34">
        <f>VLOOKUP(B282,[1]学生明细!$D$283:$I$1020,6,FALSE)</f>
        <v>0.78</v>
      </c>
      <c r="H282" s="33">
        <f t="shared" si="5"/>
        <v>41.34</v>
      </c>
    </row>
    <row r="283" spans="1:8">
      <c r="A283" s="38">
        <v>13</v>
      </c>
      <c r="B283" s="90" t="s">
        <v>684</v>
      </c>
      <c r="C283" s="38" t="s">
        <v>685</v>
      </c>
      <c r="D283" s="91" t="s">
        <v>686</v>
      </c>
      <c r="E283" s="38" t="s">
        <v>680</v>
      </c>
      <c r="F283" s="85">
        <f>VLOOKUP(B283,[1]学生明细!$D$2:$H$1020,5,FALSE)</f>
        <v>56</v>
      </c>
      <c r="G283" s="34">
        <f>VLOOKUP(B283,[1]学生明细!$D$283:$I$1020,6,FALSE)</f>
        <v>0.78</v>
      </c>
      <c r="H283" s="33">
        <f t="shared" si="5"/>
        <v>43.68</v>
      </c>
    </row>
    <row r="284" spans="1:8">
      <c r="A284" s="38">
        <v>14</v>
      </c>
      <c r="B284" s="90" t="s">
        <v>687</v>
      </c>
      <c r="C284" s="38" t="s">
        <v>688</v>
      </c>
      <c r="D284" s="91" t="s">
        <v>689</v>
      </c>
      <c r="E284" s="38" t="s">
        <v>680</v>
      </c>
      <c r="F284" s="85">
        <f>VLOOKUP(B284,[1]学生明细!$D$2:$H$1020,5,FALSE)</f>
        <v>56</v>
      </c>
      <c r="G284" s="34">
        <f>VLOOKUP(B284,[1]学生明细!$D$283:$I$1020,6,FALSE)</f>
        <v>0.78</v>
      </c>
      <c r="H284" s="33">
        <f t="shared" si="5"/>
        <v>43.68</v>
      </c>
    </row>
    <row r="285" spans="1:8">
      <c r="A285" s="38">
        <v>15</v>
      </c>
      <c r="B285" s="57" t="s">
        <v>690</v>
      </c>
      <c r="C285" s="38" t="s">
        <v>691</v>
      </c>
      <c r="D285" s="38" t="s">
        <v>748</v>
      </c>
      <c r="E285" s="38" t="s">
        <v>693</v>
      </c>
      <c r="F285" s="85">
        <f>VLOOKUP(B285,[1]学生明细!$D$2:$H$1020,5,FALSE)</f>
        <v>49</v>
      </c>
      <c r="G285" s="34">
        <f>VLOOKUP(B285,[1]学生明细!$D$283:$I$1020,6,FALSE)</f>
        <v>0.75</v>
      </c>
      <c r="H285" s="33">
        <f t="shared" si="5"/>
        <v>36.75</v>
      </c>
    </row>
    <row r="286" spans="1:8">
      <c r="A286" s="38">
        <v>16</v>
      </c>
      <c r="B286" s="57" t="s">
        <v>694</v>
      </c>
      <c r="C286" s="38" t="s">
        <v>695</v>
      </c>
      <c r="D286" s="38" t="s">
        <v>748</v>
      </c>
      <c r="E286" s="38" t="s">
        <v>693</v>
      </c>
      <c r="F286" s="85">
        <f>VLOOKUP(B286,[1]学生明细!$D$2:$H$1020,5,FALSE)</f>
        <v>49</v>
      </c>
      <c r="G286" s="34">
        <f>VLOOKUP(B286,[1]学生明细!$D$283:$I$1020,6,FALSE)</f>
        <v>0.75</v>
      </c>
      <c r="H286" s="33">
        <f t="shared" si="5"/>
        <v>36.75</v>
      </c>
    </row>
    <row r="287" spans="1:8">
      <c r="A287" s="38">
        <v>17</v>
      </c>
      <c r="B287" s="57" t="s">
        <v>696</v>
      </c>
      <c r="C287" s="38" t="s">
        <v>697</v>
      </c>
      <c r="D287" s="38" t="s">
        <v>748</v>
      </c>
      <c r="E287" s="38" t="s">
        <v>693</v>
      </c>
      <c r="F287" s="85">
        <f>VLOOKUP(B287,[1]学生明细!$D$2:$H$1020,5,FALSE)</f>
        <v>49</v>
      </c>
      <c r="G287" s="34">
        <f>VLOOKUP(B287,[1]学生明细!$D$283:$I$1020,6,FALSE)</f>
        <v>0.75</v>
      </c>
      <c r="H287" s="33">
        <f t="shared" si="5"/>
        <v>36.75</v>
      </c>
    </row>
    <row r="288" spans="1:8">
      <c r="A288" s="38">
        <v>18</v>
      </c>
      <c r="B288" s="57" t="s">
        <v>698</v>
      </c>
      <c r="C288" s="38" t="s">
        <v>699</v>
      </c>
      <c r="D288" s="38" t="s">
        <v>748</v>
      </c>
      <c r="E288" s="38" t="s">
        <v>693</v>
      </c>
      <c r="F288" s="85">
        <f>VLOOKUP(B288,[1]学生明细!$D$2:$H$1020,5,FALSE)</f>
        <v>49</v>
      </c>
      <c r="G288" s="34">
        <f>VLOOKUP(B288,[1]学生明细!$D$283:$I$1020,6,FALSE)</f>
        <v>0.75</v>
      </c>
      <c r="H288" s="33">
        <f t="shared" si="5"/>
        <v>36.75</v>
      </c>
    </row>
    <row r="289" spans="1:8" ht="33">
      <c r="A289" s="38">
        <v>19</v>
      </c>
      <c r="B289" s="57" t="s">
        <v>700</v>
      </c>
      <c r="C289" s="38" t="s">
        <v>785</v>
      </c>
      <c r="D289" s="38" t="s">
        <v>671</v>
      </c>
      <c r="E289" s="38" t="s">
        <v>16</v>
      </c>
      <c r="F289" s="85">
        <f>VLOOKUP(B289,[1]学生明细!$D$2:$H$1020,5,FALSE)</f>
        <v>38.9</v>
      </c>
      <c r="G289" s="34">
        <f>VLOOKUP(B289,[1]学生明细!$D$283:$I$1020,6,FALSE)</f>
        <v>0.78</v>
      </c>
      <c r="H289" s="33">
        <f t="shared" si="5"/>
        <v>30.341999999999999</v>
      </c>
    </row>
    <row r="290" spans="1:8">
      <c r="A290" s="38">
        <v>20</v>
      </c>
      <c r="B290" s="90" t="s">
        <v>702</v>
      </c>
      <c r="C290" s="38" t="s">
        <v>703</v>
      </c>
      <c r="D290" s="38" t="s">
        <v>704</v>
      </c>
      <c r="E290" s="38" t="s">
        <v>16</v>
      </c>
      <c r="F290" s="85">
        <f>VLOOKUP(B290,[1]学生明细!$D$2:$H$1020,5,FALSE)</f>
        <v>38.9</v>
      </c>
      <c r="G290" s="34">
        <f>VLOOKUP(B290,[1]学生明细!$D$283:$I$1020,6,FALSE)</f>
        <v>0.78</v>
      </c>
      <c r="H290" s="33">
        <f t="shared" si="5"/>
        <v>30.341999999999999</v>
      </c>
    </row>
    <row r="291" spans="1:8">
      <c r="A291" s="38">
        <v>21</v>
      </c>
      <c r="B291" s="90" t="s">
        <v>705</v>
      </c>
      <c r="C291" s="38" t="s">
        <v>706</v>
      </c>
      <c r="D291" s="38" t="s">
        <v>734</v>
      </c>
      <c r="E291" s="38" t="s">
        <v>16</v>
      </c>
      <c r="F291" s="85">
        <f>VLOOKUP(B291,[1]学生明细!$D$2:$H$1020,5,FALSE)</f>
        <v>38.9</v>
      </c>
      <c r="G291" s="34">
        <f>VLOOKUP(B291,[1]学生明细!$D$283:$I$1020,6,FALSE)</f>
        <v>0.78</v>
      </c>
      <c r="H291" s="33">
        <f t="shared" si="5"/>
        <v>30.341999999999999</v>
      </c>
    </row>
    <row r="292" spans="1:8">
      <c r="A292" s="38">
        <v>22</v>
      </c>
      <c r="B292" s="90" t="s">
        <v>708</v>
      </c>
      <c r="C292" s="38" t="s">
        <v>709</v>
      </c>
      <c r="D292" s="38" t="s">
        <v>710</v>
      </c>
      <c r="E292" s="38" t="s">
        <v>16</v>
      </c>
      <c r="F292" s="85">
        <f>VLOOKUP(B292,[1]学生明细!$D$2:$H$1020,5,FALSE)</f>
        <v>38.9</v>
      </c>
      <c r="G292" s="34">
        <f>VLOOKUP(B292,[1]学生明细!$D$283:$I$1020,6,FALSE)</f>
        <v>0.78</v>
      </c>
      <c r="H292" s="33">
        <f t="shared" si="5"/>
        <v>30.341999999999999</v>
      </c>
    </row>
    <row r="293" spans="1:8">
      <c r="A293" s="38">
        <v>23</v>
      </c>
      <c r="B293" s="57" t="s">
        <v>711</v>
      </c>
      <c r="C293" s="38" t="s">
        <v>712</v>
      </c>
      <c r="D293" s="38" t="s">
        <v>735</v>
      </c>
      <c r="E293" s="38" t="s">
        <v>714</v>
      </c>
      <c r="F293" s="85">
        <f>VLOOKUP(B293,[1]学生明细!$D$2:$H$1020,5,FALSE)</f>
        <v>55</v>
      </c>
      <c r="G293" s="34">
        <f>VLOOKUP(B293,[1]学生明细!$D$283:$I$1020,6,FALSE)</f>
        <v>0.75</v>
      </c>
      <c r="H293" s="33">
        <f t="shared" si="5"/>
        <v>41.25</v>
      </c>
    </row>
    <row r="294" spans="1:8">
      <c r="A294" s="38">
        <v>24</v>
      </c>
      <c r="B294" s="57" t="s">
        <v>715</v>
      </c>
      <c r="C294" s="38" t="s">
        <v>716</v>
      </c>
      <c r="D294" s="38" t="s">
        <v>717</v>
      </c>
      <c r="E294" s="38" t="s">
        <v>174</v>
      </c>
      <c r="F294" s="85">
        <f>VLOOKUP(B294,[1]学生明细!$D$2:$H$1020,5,FALSE)</f>
        <v>58</v>
      </c>
      <c r="G294" s="34">
        <f>VLOOKUP(B294,[1]学生明细!$D$283:$I$1020,6,FALSE)</f>
        <v>0.75</v>
      </c>
      <c r="H294" s="33">
        <f t="shared" si="5"/>
        <v>43.5</v>
      </c>
    </row>
    <row r="295" spans="1:8">
      <c r="A295" s="38">
        <v>25</v>
      </c>
      <c r="B295" s="57" t="s">
        <v>718</v>
      </c>
      <c r="C295" s="38" t="s">
        <v>719</v>
      </c>
      <c r="D295" s="38" t="s">
        <v>720</v>
      </c>
      <c r="E295" s="38" t="s">
        <v>379</v>
      </c>
      <c r="F295" s="85">
        <f>VLOOKUP(B295,[1]学生明细!$D$2:$H$1020,5,FALSE)</f>
        <v>48</v>
      </c>
      <c r="G295" s="34">
        <f>VLOOKUP(B295,[1]学生明细!$D$283:$I$1020,6,FALSE)</f>
        <v>0.75</v>
      </c>
      <c r="H295" s="33">
        <f t="shared" si="5"/>
        <v>36</v>
      </c>
    </row>
    <row r="296" spans="1:8">
      <c r="A296" s="38">
        <v>26</v>
      </c>
      <c r="B296" s="57" t="s">
        <v>721</v>
      </c>
      <c r="C296" s="38" t="s">
        <v>722</v>
      </c>
      <c r="D296" s="38" t="s">
        <v>723</v>
      </c>
      <c r="E296" s="38" t="s">
        <v>724</v>
      </c>
      <c r="F296" s="85">
        <f>VLOOKUP(B296,[1]学生明细!$D$2:$H$1020,5,FALSE)</f>
        <v>39</v>
      </c>
      <c r="G296" s="34">
        <f>VLOOKUP(B296,[1]学生明细!$D$283:$I$1020,6,FALSE)</f>
        <v>0.75</v>
      </c>
      <c r="H296" s="33">
        <f t="shared" si="5"/>
        <v>29.25</v>
      </c>
    </row>
    <row r="297" spans="1:8">
      <c r="A297" s="38">
        <v>27</v>
      </c>
      <c r="C297" s="38" t="s">
        <v>17</v>
      </c>
      <c r="F297" s="85">
        <v>6.5</v>
      </c>
      <c r="G297" s="34">
        <v>1</v>
      </c>
      <c r="H297" s="33">
        <v>6.5</v>
      </c>
    </row>
    <row r="298" spans="1:8">
      <c r="H298" s="60">
        <f>SUM(H271:H297)</f>
        <v>1002.6919999999999</v>
      </c>
    </row>
    <row r="300" spans="1:8">
      <c r="A300" s="81" t="s">
        <v>786</v>
      </c>
      <c r="B300" s="81"/>
      <c r="C300" s="81"/>
      <c r="D300" s="81"/>
      <c r="E300" s="81"/>
      <c r="F300" s="81"/>
      <c r="G300" s="82"/>
      <c r="H300" s="81"/>
    </row>
    <row r="301" spans="1:8" s="45" customFormat="1">
      <c r="A301" s="52" t="s">
        <v>1</v>
      </c>
      <c r="B301" s="80" t="s">
        <v>2</v>
      </c>
      <c r="C301" s="25" t="s">
        <v>3</v>
      </c>
      <c r="D301" s="25" t="s">
        <v>4</v>
      </c>
      <c r="E301" s="25" t="s">
        <v>5</v>
      </c>
      <c r="F301" s="83" t="s">
        <v>6</v>
      </c>
      <c r="G301" s="56" t="s">
        <v>7</v>
      </c>
      <c r="H301" s="55" t="s">
        <v>8</v>
      </c>
    </row>
    <row r="302" spans="1:8">
      <c r="A302" s="38">
        <v>1</v>
      </c>
      <c r="B302" s="57" t="s">
        <v>775</v>
      </c>
      <c r="C302" s="38" t="s">
        <v>776</v>
      </c>
      <c r="D302" s="38" t="s">
        <v>777</v>
      </c>
      <c r="E302" s="38" t="s">
        <v>39</v>
      </c>
      <c r="F302" s="85">
        <f>VLOOKUP(B302,[1]学生明细!$D$2:$H$1020,5,FALSE)</f>
        <v>61</v>
      </c>
      <c r="G302" s="34">
        <f>VLOOKUP(B302,[1]学生明细!$D$283:$I$1020,6,FALSE)</f>
        <v>0.75</v>
      </c>
      <c r="H302" s="33">
        <f t="shared" si="5"/>
        <v>45.75</v>
      </c>
    </row>
    <row r="303" spans="1:8">
      <c r="A303" s="38">
        <v>2</v>
      </c>
      <c r="B303" s="57" t="s">
        <v>743</v>
      </c>
      <c r="C303" s="38" t="s">
        <v>744</v>
      </c>
      <c r="D303" s="38" t="s">
        <v>523</v>
      </c>
      <c r="E303" s="38" t="s">
        <v>59</v>
      </c>
      <c r="F303" s="85">
        <f>VLOOKUP(B303,[1]学生明细!$D$2:$H$1020,5,FALSE)</f>
        <v>56.8</v>
      </c>
      <c r="G303" s="34">
        <f>VLOOKUP(B303,[1]学生明细!$D$283:$I$1020,6,FALSE)</f>
        <v>0.78</v>
      </c>
      <c r="H303" s="33">
        <f t="shared" si="5"/>
        <v>44.304000000000002</v>
      </c>
    </row>
    <row r="304" spans="1:8">
      <c r="A304" s="38">
        <v>3</v>
      </c>
      <c r="B304" s="57" t="s">
        <v>778</v>
      </c>
      <c r="C304" s="38" t="s">
        <v>779</v>
      </c>
      <c r="D304" s="38" t="s">
        <v>510</v>
      </c>
      <c r="E304" s="38" t="s">
        <v>59</v>
      </c>
      <c r="F304" s="85">
        <f>VLOOKUP(B304,[1]学生明细!$D$2:$H$1020,5,FALSE)</f>
        <v>48</v>
      </c>
      <c r="G304" s="34">
        <f>VLOOKUP(B304,[1]学生明细!$D$283:$I$1020,6,FALSE)</f>
        <v>0.78</v>
      </c>
      <c r="H304" s="33">
        <f t="shared" si="5"/>
        <v>37.44</v>
      </c>
    </row>
    <row r="305" spans="1:8">
      <c r="A305" s="38">
        <v>4</v>
      </c>
      <c r="B305" s="57" t="s">
        <v>654</v>
      </c>
      <c r="C305" s="38" t="s">
        <v>655</v>
      </c>
      <c r="D305" s="38" t="s">
        <v>745</v>
      </c>
      <c r="E305" s="38" t="s">
        <v>59</v>
      </c>
      <c r="F305" s="85">
        <f>VLOOKUP(B305,[1]学生明细!$D$2:$H$1020,5,FALSE)</f>
        <v>18</v>
      </c>
      <c r="G305" s="34">
        <f>VLOOKUP(B305,[1]学生明细!$D$283:$I$1020,6,FALSE)</f>
        <v>1</v>
      </c>
      <c r="H305" s="33">
        <f t="shared" si="5"/>
        <v>18</v>
      </c>
    </row>
    <row r="306" spans="1:8">
      <c r="A306" s="38">
        <v>5</v>
      </c>
      <c r="B306" s="57" t="s">
        <v>657</v>
      </c>
      <c r="C306" s="38" t="s">
        <v>658</v>
      </c>
      <c r="D306" s="38" t="s">
        <v>746</v>
      </c>
      <c r="E306" s="38" t="s">
        <v>660</v>
      </c>
      <c r="F306" s="85">
        <f>VLOOKUP(B306,[1]学生明细!$D$2:$H$1020,5,FALSE)</f>
        <v>48</v>
      </c>
      <c r="G306" s="34">
        <f>VLOOKUP(B306,[1]学生明细!$D$283:$I$1020,6,FALSE)</f>
        <v>0.75</v>
      </c>
      <c r="H306" s="33">
        <f t="shared" si="5"/>
        <v>36</v>
      </c>
    </row>
    <row r="307" spans="1:8">
      <c r="A307" s="38">
        <v>6</v>
      </c>
      <c r="B307" s="57" t="s">
        <v>661</v>
      </c>
      <c r="C307" s="38" t="s">
        <v>374</v>
      </c>
      <c r="D307" s="38" t="s">
        <v>375</v>
      </c>
      <c r="E307" s="38" t="s">
        <v>375</v>
      </c>
      <c r="F307" s="85">
        <v>20</v>
      </c>
      <c r="G307" s="34">
        <v>0.75</v>
      </c>
      <c r="H307" s="33">
        <f t="shared" si="5"/>
        <v>15</v>
      </c>
    </row>
    <row r="308" spans="1:8" ht="33">
      <c r="A308" s="38">
        <v>7</v>
      </c>
      <c r="B308" s="57" t="s">
        <v>729</v>
      </c>
      <c r="C308" s="38" t="s">
        <v>663</v>
      </c>
      <c r="D308" s="38" t="s">
        <v>664</v>
      </c>
      <c r="E308" s="38" t="s">
        <v>297</v>
      </c>
      <c r="F308" s="85">
        <v>49.8</v>
      </c>
      <c r="G308" s="34">
        <v>0.75</v>
      </c>
      <c r="H308" s="33">
        <f t="shared" si="5"/>
        <v>37.349999999999994</v>
      </c>
    </row>
    <row r="309" spans="1:8">
      <c r="A309" s="38">
        <v>8</v>
      </c>
      <c r="B309" s="35" t="s">
        <v>665</v>
      </c>
      <c r="C309" s="36" t="s">
        <v>666</v>
      </c>
      <c r="D309" s="36" t="s">
        <v>671</v>
      </c>
      <c r="E309" s="36" t="s">
        <v>730</v>
      </c>
      <c r="F309" s="85">
        <f>VLOOKUP(B309,[1]学生明细!$D$2:$H$1020,5,FALSE)</f>
        <v>69.900000000000006</v>
      </c>
      <c r="G309" s="34">
        <f>VLOOKUP(B309,[1]学生明细!$D$283:$I$1020,6,FALSE)</f>
        <v>0.78</v>
      </c>
      <c r="H309" s="33">
        <f t="shared" si="5"/>
        <v>54.522000000000006</v>
      </c>
    </row>
    <row r="310" spans="1:8">
      <c r="A310" s="38">
        <v>9</v>
      </c>
      <c r="B310" s="90" t="s">
        <v>669</v>
      </c>
      <c r="C310" s="38" t="s">
        <v>670</v>
      </c>
      <c r="D310" s="36" t="s">
        <v>671</v>
      </c>
      <c r="E310" s="36" t="s">
        <v>730</v>
      </c>
      <c r="F310" s="85">
        <f>VLOOKUP(B310,[1]学生明细!$D$2:$H$1020,5,FALSE)</f>
        <v>69.900000000000006</v>
      </c>
      <c r="G310" s="34">
        <f>VLOOKUP(B310,[1]学生明细!$D$283:$I$1020,6,FALSE)</f>
        <v>0.78</v>
      </c>
      <c r="H310" s="33">
        <f t="shared" si="5"/>
        <v>54.522000000000006</v>
      </c>
    </row>
    <row r="311" spans="1:8">
      <c r="A311" s="38">
        <v>10</v>
      </c>
      <c r="B311" s="90" t="s">
        <v>672</v>
      </c>
      <c r="C311" s="38" t="s">
        <v>673</v>
      </c>
      <c r="D311" s="36" t="s">
        <v>747</v>
      </c>
      <c r="E311" s="36" t="s">
        <v>16</v>
      </c>
      <c r="F311" s="85">
        <f>VLOOKUP(B311,[1]学生明细!$D$2:$H$1020,5,FALSE)</f>
        <v>70</v>
      </c>
      <c r="G311" s="34">
        <f>VLOOKUP(B311,[1]学生明细!$D$283:$I$1020,6,FALSE)</f>
        <v>0.78</v>
      </c>
      <c r="H311" s="33">
        <f t="shared" si="5"/>
        <v>54.6</v>
      </c>
    </row>
    <row r="312" spans="1:8">
      <c r="A312" s="38">
        <v>11</v>
      </c>
      <c r="B312" s="90" t="s">
        <v>675</v>
      </c>
      <c r="C312" s="38" t="s">
        <v>676</v>
      </c>
      <c r="D312" s="36" t="s">
        <v>671</v>
      </c>
      <c r="E312" s="36" t="s">
        <v>16</v>
      </c>
      <c r="F312" s="85">
        <f>VLOOKUP(B312,[1]学生明细!$D$2:$H$1020,5,FALSE)</f>
        <v>70</v>
      </c>
      <c r="G312" s="34">
        <f>VLOOKUP(B312,[1]学生明细!$D$283:$I$1020,6,FALSE)</f>
        <v>0.78</v>
      </c>
      <c r="H312" s="33">
        <f t="shared" si="5"/>
        <v>54.6</v>
      </c>
    </row>
    <row r="313" spans="1:8">
      <c r="A313" s="38">
        <v>12</v>
      </c>
      <c r="B313" s="90" t="s">
        <v>677</v>
      </c>
      <c r="C313" s="38" t="s">
        <v>678</v>
      </c>
      <c r="D313" s="38" t="s">
        <v>679</v>
      </c>
      <c r="E313" s="38" t="s">
        <v>680</v>
      </c>
      <c r="F313" s="85">
        <f>VLOOKUP(B313,[1]学生明细!$D$2:$H$1020,5,FALSE)</f>
        <v>53</v>
      </c>
      <c r="G313" s="34">
        <f>VLOOKUP(B313,[1]学生明细!$D$283:$I$1020,6,FALSE)</f>
        <v>0.78</v>
      </c>
      <c r="H313" s="33">
        <f t="shared" si="5"/>
        <v>41.34</v>
      </c>
    </row>
    <row r="314" spans="1:8">
      <c r="A314" s="38">
        <v>13</v>
      </c>
      <c r="B314" s="90" t="s">
        <v>681</v>
      </c>
      <c r="C314" s="38" t="s">
        <v>682</v>
      </c>
      <c r="D314" s="91" t="s">
        <v>683</v>
      </c>
      <c r="E314" s="38" t="s">
        <v>680</v>
      </c>
      <c r="F314" s="85">
        <f>VLOOKUP(B314,[1]学生明细!$D$2:$H$1020,5,FALSE)</f>
        <v>53</v>
      </c>
      <c r="G314" s="34">
        <f>VLOOKUP(B314,[1]学生明细!$D$283:$I$1020,6,FALSE)</f>
        <v>0.78</v>
      </c>
      <c r="H314" s="33">
        <f t="shared" si="5"/>
        <v>41.34</v>
      </c>
    </row>
    <row r="315" spans="1:8">
      <c r="A315" s="38">
        <v>14</v>
      </c>
      <c r="B315" s="90" t="s">
        <v>684</v>
      </c>
      <c r="C315" s="38" t="s">
        <v>685</v>
      </c>
      <c r="D315" s="91" t="s">
        <v>686</v>
      </c>
      <c r="E315" s="38" t="s">
        <v>680</v>
      </c>
      <c r="F315" s="85">
        <f>VLOOKUP(B315,[1]学生明细!$D$2:$H$1020,5,FALSE)</f>
        <v>56</v>
      </c>
      <c r="G315" s="34">
        <f>VLOOKUP(B315,[1]学生明细!$D$283:$I$1020,6,FALSE)</f>
        <v>0.78</v>
      </c>
      <c r="H315" s="33">
        <f t="shared" si="5"/>
        <v>43.68</v>
      </c>
    </row>
    <row r="316" spans="1:8">
      <c r="A316" s="38">
        <v>15</v>
      </c>
      <c r="B316" s="90" t="s">
        <v>687</v>
      </c>
      <c r="C316" s="38" t="s">
        <v>688</v>
      </c>
      <c r="D316" s="91" t="s">
        <v>689</v>
      </c>
      <c r="E316" s="38" t="s">
        <v>680</v>
      </c>
      <c r="F316" s="85">
        <f>VLOOKUP(B316,[1]学生明细!$D$2:$H$1020,5,FALSE)</f>
        <v>56</v>
      </c>
      <c r="G316" s="34">
        <f>VLOOKUP(B316,[1]学生明细!$D$283:$I$1020,6,FALSE)</f>
        <v>0.78</v>
      </c>
      <c r="H316" s="33">
        <f t="shared" si="5"/>
        <v>43.68</v>
      </c>
    </row>
    <row r="317" spans="1:8">
      <c r="A317" s="38">
        <v>16</v>
      </c>
      <c r="B317" s="57" t="s">
        <v>690</v>
      </c>
      <c r="C317" s="38" t="s">
        <v>691</v>
      </c>
      <c r="D317" s="38" t="s">
        <v>748</v>
      </c>
      <c r="E317" s="38" t="s">
        <v>693</v>
      </c>
      <c r="F317" s="85">
        <f>VLOOKUP(B317,[1]学生明细!$D$2:$H$1020,5,FALSE)</f>
        <v>49</v>
      </c>
      <c r="G317" s="34">
        <f>VLOOKUP(B317,[1]学生明细!$D$283:$I$1020,6,FALSE)</f>
        <v>0.75</v>
      </c>
      <c r="H317" s="33">
        <f t="shared" si="5"/>
        <v>36.75</v>
      </c>
    </row>
    <row r="318" spans="1:8">
      <c r="A318" s="38">
        <v>17</v>
      </c>
      <c r="B318" s="57" t="s">
        <v>694</v>
      </c>
      <c r="C318" s="38" t="s">
        <v>695</v>
      </c>
      <c r="D318" s="38" t="s">
        <v>748</v>
      </c>
      <c r="E318" s="38" t="s">
        <v>693</v>
      </c>
      <c r="F318" s="85">
        <f>VLOOKUP(B318,[1]学生明细!$D$2:$H$1020,5,FALSE)</f>
        <v>49</v>
      </c>
      <c r="G318" s="34">
        <f>VLOOKUP(B318,[1]学生明细!$D$283:$I$1020,6,FALSE)</f>
        <v>0.75</v>
      </c>
      <c r="H318" s="33">
        <f t="shared" si="5"/>
        <v>36.75</v>
      </c>
    </row>
    <row r="319" spans="1:8">
      <c r="A319" s="38">
        <v>18</v>
      </c>
      <c r="B319" s="57" t="s">
        <v>696</v>
      </c>
      <c r="C319" s="38" t="s">
        <v>697</v>
      </c>
      <c r="D319" s="38" t="s">
        <v>748</v>
      </c>
      <c r="E319" s="38" t="s">
        <v>693</v>
      </c>
      <c r="F319" s="85">
        <f>VLOOKUP(B319,[1]学生明细!$D$2:$H$1020,5,FALSE)</f>
        <v>49</v>
      </c>
      <c r="G319" s="34">
        <f>VLOOKUP(B319,[1]学生明细!$D$283:$I$1020,6,FALSE)</f>
        <v>0.75</v>
      </c>
      <c r="H319" s="33">
        <f t="shared" si="5"/>
        <v>36.75</v>
      </c>
    </row>
    <row r="320" spans="1:8">
      <c r="A320" s="38">
        <v>19</v>
      </c>
      <c r="B320" s="57" t="s">
        <v>698</v>
      </c>
      <c r="C320" s="38" t="s">
        <v>699</v>
      </c>
      <c r="D320" s="38" t="s">
        <v>748</v>
      </c>
      <c r="E320" s="38" t="s">
        <v>693</v>
      </c>
      <c r="F320" s="85">
        <f>VLOOKUP(B320,[1]学生明细!$D$2:$H$1020,5,FALSE)</f>
        <v>49</v>
      </c>
      <c r="G320" s="34">
        <f>VLOOKUP(B320,[1]学生明细!$D$283:$I$1020,6,FALSE)</f>
        <v>0.75</v>
      </c>
      <c r="H320" s="33">
        <f t="shared" si="5"/>
        <v>36.75</v>
      </c>
    </row>
    <row r="321" spans="1:8">
      <c r="A321" s="38">
        <v>20</v>
      </c>
      <c r="B321" s="57" t="s">
        <v>700</v>
      </c>
      <c r="C321" s="38" t="s">
        <v>733</v>
      </c>
      <c r="D321" s="38" t="s">
        <v>671</v>
      </c>
      <c r="E321" s="38" t="s">
        <v>16</v>
      </c>
      <c r="F321" s="85">
        <f>VLOOKUP(B321,[1]学生明细!$D$2:$H$1020,5,FALSE)</f>
        <v>38.9</v>
      </c>
      <c r="G321" s="34">
        <f>VLOOKUP(B321,[1]学生明细!$D$283:$I$1020,6,FALSE)</f>
        <v>0.78</v>
      </c>
      <c r="H321" s="33">
        <f t="shared" si="5"/>
        <v>30.341999999999999</v>
      </c>
    </row>
    <row r="322" spans="1:8">
      <c r="A322" s="38">
        <v>21</v>
      </c>
      <c r="B322" s="90" t="s">
        <v>702</v>
      </c>
      <c r="C322" s="38" t="s">
        <v>703</v>
      </c>
      <c r="D322" s="38" t="s">
        <v>704</v>
      </c>
      <c r="E322" s="38" t="s">
        <v>16</v>
      </c>
      <c r="F322" s="85">
        <f>VLOOKUP(B322,[1]学生明细!$D$2:$H$1020,5,FALSE)</f>
        <v>38.9</v>
      </c>
      <c r="G322" s="34">
        <f>VLOOKUP(B322,[1]学生明细!$D$283:$I$1020,6,FALSE)</f>
        <v>0.78</v>
      </c>
      <c r="H322" s="33">
        <f t="shared" si="5"/>
        <v>30.341999999999999</v>
      </c>
    </row>
    <row r="323" spans="1:8">
      <c r="A323" s="38">
        <v>22</v>
      </c>
      <c r="B323" s="90" t="s">
        <v>705</v>
      </c>
      <c r="C323" s="38" t="s">
        <v>706</v>
      </c>
      <c r="D323" s="38" t="s">
        <v>734</v>
      </c>
      <c r="E323" s="38" t="s">
        <v>16</v>
      </c>
      <c r="F323" s="85">
        <f>VLOOKUP(B323,[1]学生明细!$D$2:$H$1020,5,FALSE)</f>
        <v>38.9</v>
      </c>
      <c r="G323" s="34">
        <f>VLOOKUP(B323,[1]学生明细!$D$283:$I$1020,6,FALSE)</f>
        <v>0.78</v>
      </c>
      <c r="H323" s="33">
        <f t="shared" si="5"/>
        <v>30.341999999999999</v>
      </c>
    </row>
    <row r="324" spans="1:8">
      <c r="A324" s="38">
        <v>23</v>
      </c>
      <c r="B324" s="90" t="s">
        <v>708</v>
      </c>
      <c r="C324" s="38" t="s">
        <v>709</v>
      </c>
      <c r="D324" s="38" t="s">
        <v>710</v>
      </c>
      <c r="E324" s="38" t="s">
        <v>16</v>
      </c>
      <c r="F324" s="85">
        <f>VLOOKUP(B324,[1]学生明细!$D$2:$H$1020,5,FALSE)</f>
        <v>38.9</v>
      </c>
      <c r="G324" s="34">
        <f>VLOOKUP(B324,[1]学生明细!$D$283:$I$1020,6,FALSE)</f>
        <v>0.78</v>
      </c>
      <c r="H324" s="33">
        <f t="shared" si="5"/>
        <v>30.341999999999999</v>
      </c>
    </row>
    <row r="325" spans="1:8">
      <c r="A325" s="38">
        <v>24</v>
      </c>
      <c r="B325" s="57" t="s">
        <v>711</v>
      </c>
      <c r="C325" s="38" t="s">
        <v>712</v>
      </c>
      <c r="D325" s="38" t="s">
        <v>735</v>
      </c>
      <c r="E325" s="38" t="s">
        <v>714</v>
      </c>
      <c r="F325" s="85">
        <f>VLOOKUP(B325,[1]学生明细!$D$2:$H$1020,5,FALSE)</f>
        <v>55</v>
      </c>
      <c r="G325" s="34">
        <f>VLOOKUP(B325,[1]学生明细!$D$283:$I$1020,6,FALSE)</f>
        <v>0.75</v>
      </c>
      <c r="H325" s="33">
        <f t="shared" si="5"/>
        <v>41.25</v>
      </c>
    </row>
    <row r="326" spans="1:8">
      <c r="A326" s="38">
        <v>25</v>
      </c>
      <c r="B326" s="57" t="s">
        <v>715</v>
      </c>
      <c r="C326" s="38" t="s">
        <v>716</v>
      </c>
      <c r="D326" s="38" t="s">
        <v>717</v>
      </c>
      <c r="E326" s="38" t="s">
        <v>174</v>
      </c>
      <c r="F326" s="85">
        <f>VLOOKUP(B326,[1]学生明细!$D$2:$H$1020,5,FALSE)</f>
        <v>58</v>
      </c>
      <c r="G326" s="34">
        <f>VLOOKUP(B326,[1]学生明细!$D$283:$I$1020,6,FALSE)</f>
        <v>0.75</v>
      </c>
      <c r="H326" s="33">
        <f t="shared" si="5"/>
        <v>43.5</v>
      </c>
    </row>
    <row r="327" spans="1:8">
      <c r="A327" s="38">
        <v>26</v>
      </c>
      <c r="B327" s="57" t="s">
        <v>718</v>
      </c>
      <c r="C327" s="38" t="s">
        <v>719</v>
      </c>
      <c r="D327" s="38" t="s">
        <v>720</v>
      </c>
      <c r="E327" s="38" t="s">
        <v>379</v>
      </c>
      <c r="F327" s="85">
        <f>VLOOKUP(B327,[1]学生明细!$D$2:$H$1020,5,FALSE)</f>
        <v>48</v>
      </c>
      <c r="G327" s="34">
        <f>VLOOKUP(B327,[1]学生明细!$D$283:$I$1020,6,FALSE)</f>
        <v>0.75</v>
      </c>
      <c r="H327" s="33">
        <f t="shared" si="5"/>
        <v>36</v>
      </c>
    </row>
    <row r="328" spans="1:8">
      <c r="A328" s="38">
        <v>27</v>
      </c>
      <c r="B328" s="57" t="s">
        <v>721</v>
      </c>
      <c r="C328" s="38" t="s">
        <v>722</v>
      </c>
      <c r="D328" s="38" t="s">
        <v>723</v>
      </c>
      <c r="E328" s="38" t="s">
        <v>724</v>
      </c>
      <c r="F328" s="85">
        <f>VLOOKUP(B328,[1]学生明细!$D$2:$H$1020,5,FALSE)</f>
        <v>39</v>
      </c>
      <c r="G328" s="34">
        <f>VLOOKUP(B328,[1]学生明细!$D$283:$I$1020,6,FALSE)</f>
        <v>0.75</v>
      </c>
      <c r="H328" s="33">
        <f t="shared" si="5"/>
        <v>29.25</v>
      </c>
    </row>
    <row r="329" spans="1:8">
      <c r="A329" s="38">
        <v>28</v>
      </c>
      <c r="C329" s="38" t="s">
        <v>17</v>
      </c>
      <c r="F329" s="85">
        <v>6.5</v>
      </c>
      <c r="G329" s="34">
        <v>1</v>
      </c>
      <c r="H329" s="33">
        <v>6.5</v>
      </c>
    </row>
    <row r="330" spans="1:8">
      <c r="H330" s="60">
        <f>SUM(H302:H329)</f>
        <v>1046.9959999999999</v>
      </c>
    </row>
    <row r="332" spans="1:8">
      <c r="A332" s="81" t="s">
        <v>787</v>
      </c>
      <c r="B332" s="81"/>
      <c r="C332" s="81"/>
      <c r="D332" s="81"/>
      <c r="E332" s="81"/>
      <c r="F332" s="81"/>
      <c r="G332" s="82"/>
      <c r="H332" s="81"/>
    </row>
    <row r="333" spans="1:8" s="45" customFormat="1">
      <c r="A333" s="52" t="s">
        <v>1</v>
      </c>
      <c r="B333" s="80" t="s">
        <v>2</v>
      </c>
      <c r="C333" s="25" t="s">
        <v>3</v>
      </c>
      <c r="D333" s="25" t="s">
        <v>4</v>
      </c>
      <c r="E333" s="25" t="s">
        <v>5</v>
      </c>
      <c r="F333" s="83" t="s">
        <v>6</v>
      </c>
      <c r="G333" s="56" t="s">
        <v>7</v>
      </c>
      <c r="H333" s="55" t="s">
        <v>8</v>
      </c>
    </row>
    <row r="334" spans="1:8">
      <c r="A334" s="38">
        <v>1</v>
      </c>
      <c r="B334" s="57" t="s">
        <v>634</v>
      </c>
      <c r="C334" s="38" t="s">
        <v>635</v>
      </c>
      <c r="D334" s="38" t="s">
        <v>737</v>
      </c>
      <c r="E334" s="38" t="s">
        <v>39</v>
      </c>
      <c r="F334" s="85">
        <f>VLOOKUP(B334,[1]学生明细!$D$2:$H$1020,5,FALSE)</f>
        <v>99</v>
      </c>
      <c r="G334" s="34">
        <f>VLOOKUP(B334,[1]学生明细!$D$283:$I$1020,6,FALSE)</f>
        <v>0.75</v>
      </c>
      <c r="H334" s="33">
        <f t="shared" ref="H334:H362" si="6">F334*G334</f>
        <v>74.25</v>
      </c>
    </row>
    <row r="335" spans="1:8">
      <c r="A335" s="38">
        <v>2</v>
      </c>
      <c r="B335" s="57" t="s">
        <v>391</v>
      </c>
      <c r="C335" s="38" t="s">
        <v>392</v>
      </c>
      <c r="D335" s="38" t="s">
        <v>393</v>
      </c>
      <c r="E335" s="38" t="s">
        <v>394</v>
      </c>
      <c r="F335" s="85">
        <f>VLOOKUP(B335,[1]学生明细!$D$2:$H$1020,5,FALSE)</f>
        <v>72</v>
      </c>
      <c r="G335" s="34">
        <f>VLOOKUP(B335,[1]学生明细!$D$283:$I$1020,6,FALSE)</f>
        <v>0.75</v>
      </c>
      <c r="H335" s="33">
        <f t="shared" si="6"/>
        <v>54</v>
      </c>
    </row>
    <row r="336" spans="1:8">
      <c r="A336" s="38">
        <v>3</v>
      </c>
      <c r="B336" s="57" t="s">
        <v>788</v>
      </c>
      <c r="C336" s="38" t="s">
        <v>789</v>
      </c>
      <c r="D336" s="38" t="s">
        <v>790</v>
      </c>
      <c r="E336" s="38" t="s">
        <v>394</v>
      </c>
      <c r="F336" s="85">
        <f>VLOOKUP(B336,[1]学生明细!$D$2:$H$1020,5,FALSE)</f>
        <v>43</v>
      </c>
      <c r="G336" s="34">
        <f>VLOOKUP(B336,[1]学生明细!$D$283:$I$1020,6,FALSE)</f>
        <v>0.75</v>
      </c>
      <c r="H336" s="33">
        <f t="shared" si="6"/>
        <v>32.25</v>
      </c>
    </row>
    <row r="337" spans="1:8">
      <c r="A337" s="38">
        <v>4</v>
      </c>
      <c r="B337" s="57" t="s">
        <v>648</v>
      </c>
      <c r="C337" s="38" t="s">
        <v>649</v>
      </c>
      <c r="D337" s="38" t="s">
        <v>791</v>
      </c>
      <c r="E337" s="38" t="s">
        <v>174</v>
      </c>
      <c r="F337" s="85">
        <f>VLOOKUP(B337,[1]学生明细!$D$2:$H$1020,5,FALSE)</f>
        <v>88</v>
      </c>
      <c r="G337" s="34">
        <f>VLOOKUP(B337,[1]学生明细!$D$283:$I$1020,6,FALSE)</f>
        <v>0.75</v>
      </c>
      <c r="H337" s="33">
        <f t="shared" si="6"/>
        <v>66</v>
      </c>
    </row>
    <row r="338" spans="1:8">
      <c r="A338" s="38">
        <v>5</v>
      </c>
      <c r="B338" s="57" t="s">
        <v>792</v>
      </c>
      <c r="C338" s="38" t="s">
        <v>793</v>
      </c>
      <c r="D338" s="38" t="s">
        <v>794</v>
      </c>
      <c r="E338" s="38" t="s">
        <v>39</v>
      </c>
      <c r="F338" s="85">
        <f>VLOOKUP(B338,[1]学生明细!$D$2:$H$1020,5,FALSE)</f>
        <v>38</v>
      </c>
      <c r="G338" s="34">
        <f>VLOOKUP(B338,[1]学生明细!$D$283:$I$1020,6,FALSE)</f>
        <v>0.75</v>
      </c>
      <c r="H338" s="33">
        <f t="shared" si="6"/>
        <v>28.5</v>
      </c>
    </row>
    <row r="339" spans="1:8">
      <c r="A339" s="38">
        <v>6</v>
      </c>
      <c r="B339" s="57" t="s">
        <v>654</v>
      </c>
      <c r="C339" s="38" t="s">
        <v>655</v>
      </c>
      <c r="D339" s="38" t="s">
        <v>745</v>
      </c>
      <c r="E339" s="38" t="s">
        <v>59</v>
      </c>
      <c r="F339" s="85">
        <f>VLOOKUP(B339,[1]学生明细!$D$2:$H$1020,5,FALSE)</f>
        <v>18</v>
      </c>
      <c r="G339" s="34">
        <f>VLOOKUP(B339,[1]学生明细!$D$283:$I$1020,6,FALSE)</f>
        <v>1</v>
      </c>
      <c r="H339" s="33">
        <f t="shared" si="6"/>
        <v>18</v>
      </c>
    </row>
    <row r="340" spans="1:8">
      <c r="A340" s="38">
        <v>7</v>
      </c>
      <c r="B340" s="57" t="s">
        <v>657</v>
      </c>
      <c r="C340" s="38" t="s">
        <v>658</v>
      </c>
      <c r="D340" s="38" t="s">
        <v>746</v>
      </c>
      <c r="E340" s="38" t="s">
        <v>660</v>
      </c>
      <c r="F340" s="85">
        <f>VLOOKUP(B340,[1]学生明细!$D$2:$H$1020,5,FALSE)</f>
        <v>48</v>
      </c>
      <c r="G340" s="34">
        <f>VLOOKUP(B340,[1]学生明细!$D$283:$I$1020,6,FALSE)</f>
        <v>0.75</v>
      </c>
      <c r="H340" s="33">
        <f t="shared" si="6"/>
        <v>36</v>
      </c>
    </row>
    <row r="341" spans="1:8">
      <c r="A341" s="38">
        <v>8</v>
      </c>
      <c r="B341" s="57" t="s">
        <v>661</v>
      </c>
      <c r="C341" s="38" t="s">
        <v>374</v>
      </c>
      <c r="D341" s="38" t="s">
        <v>375</v>
      </c>
      <c r="E341" s="38" t="s">
        <v>375</v>
      </c>
      <c r="F341" s="85">
        <v>20</v>
      </c>
      <c r="G341" s="34">
        <v>0.75</v>
      </c>
      <c r="H341" s="33">
        <f t="shared" si="6"/>
        <v>15</v>
      </c>
    </row>
    <row r="342" spans="1:8" ht="33">
      <c r="A342" s="38">
        <v>9</v>
      </c>
      <c r="B342" s="57" t="s">
        <v>729</v>
      </c>
      <c r="C342" s="38" t="s">
        <v>663</v>
      </c>
      <c r="D342" s="38" t="s">
        <v>664</v>
      </c>
      <c r="E342" s="38" t="s">
        <v>297</v>
      </c>
      <c r="F342" s="85">
        <v>49.8</v>
      </c>
      <c r="G342" s="34">
        <v>0.75</v>
      </c>
      <c r="H342" s="33">
        <f t="shared" si="6"/>
        <v>37.349999999999994</v>
      </c>
    </row>
    <row r="343" spans="1:8" ht="33">
      <c r="A343" s="38">
        <v>10</v>
      </c>
      <c r="B343" s="35" t="s">
        <v>665</v>
      </c>
      <c r="C343" s="36" t="s">
        <v>765</v>
      </c>
      <c r="D343" s="36" t="s">
        <v>667</v>
      </c>
      <c r="E343" s="36" t="s">
        <v>668</v>
      </c>
      <c r="F343" s="85">
        <f>VLOOKUP(B343,[1]学生明细!$D$2:$H$1020,5,FALSE)</f>
        <v>69.900000000000006</v>
      </c>
      <c r="G343" s="34">
        <f>VLOOKUP(B343,[1]学生明细!$D$283:$I$1020,6,FALSE)</f>
        <v>0.78</v>
      </c>
      <c r="H343" s="33">
        <f t="shared" si="6"/>
        <v>54.522000000000006</v>
      </c>
    </row>
    <row r="344" spans="1:8" ht="33">
      <c r="A344" s="38">
        <v>11</v>
      </c>
      <c r="B344" s="90" t="s">
        <v>669</v>
      </c>
      <c r="C344" s="38" t="s">
        <v>670</v>
      </c>
      <c r="D344" s="36" t="s">
        <v>667</v>
      </c>
      <c r="E344" s="36" t="s">
        <v>668</v>
      </c>
      <c r="F344" s="85">
        <f>VLOOKUP(B344,[1]学生明细!$D$2:$H$1020,5,FALSE)</f>
        <v>69.900000000000006</v>
      </c>
      <c r="G344" s="34">
        <f>VLOOKUP(B344,[1]学生明细!$D$283:$I$1020,6,FALSE)</f>
        <v>0.78</v>
      </c>
      <c r="H344" s="33">
        <f t="shared" si="6"/>
        <v>54.522000000000006</v>
      </c>
    </row>
    <row r="345" spans="1:8" ht="33">
      <c r="A345" s="38">
        <v>12</v>
      </c>
      <c r="B345" s="90" t="s">
        <v>672</v>
      </c>
      <c r="C345" s="38" t="s">
        <v>673</v>
      </c>
      <c r="D345" s="36" t="s">
        <v>783</v>
      </c>
      <c r="E345" s="36" t="s">
        <v>668</v>
      </c>
      <c r="F345" s="85">
        <f>VLOOKUP(B345,[1]学生明细!$D$2:$H$1020,5,FALSE)</f>
        <v>70</v>
      </c>
      <c r="G345" s="34">
        <f>VLOOKUP(B345,[1]学生明细!$D$283:$I$1020,6,FALSE)</f>
        <v>0.78</v>
      </c>
      <c r="H345" s="33">
        <f t="shared" si="6"/>
        <v>54.6</v>
      </c>
    </row>
    <row r="346" spans="1:8" ht="33">
      <c r="A346" s="38">
        <v>13</v>
      </c>
      <c r="B346" s="90" t="s">
        <v>675</v>
      </c>
      <c r="C346" s="38" t="s">
        <v>676</v>
      </c>
      <c r="D346" s="36" t="s">
        <v>667</v>
      </c>
      <c r="E346" s="36" t="s">
        <v>668</v>
      </c>
      <c r="F346" s="85">
        <f>VLOOKUP(B346,[1]学生明细!$D$2:$H$1020,5,FALSE)</f>
        <v>70</v>
      </c>
      <c r="G346" s="34">
        <f>VLOOKUP(B346,[1]学生明细!$D$283:$I$1020,6,FALSE)</f>
        <v>0.78</v>
      </c>
      <c r="H346" s="33">
        <f t="shared" si="6"/>
        <v>54.6</v>
      </c>
    </row>
    <row r="347" spans="1:8">
      <c r="A347" s="38">
        <v>14</v>
      </c>
      <c r="B347" s="90" t="s">
        <v>677</v>
      </c>
      <c r="C347" s="38" t="s">
        <v>678</v>
      </c>
      <c r="D347" s="38" t="s">
        <v>679</v>
      </c>
      <c r="E347" s="38" t="s">
        <v>680</v>
      </c>
      <c r="F347" s="85">
        <f>VLOOKUP(B347,[1]学生明细!$D$2:$H$1020,5,FALSE)</f>
        <v>53</v>
      </c>
      <c r="G347" s="34">
        <f>VLOOKUP(B347,[1]学生明细!$D$283:$I$1020,6,FALSE)</f>
        <v>0.78</v>
      </c>
      <c r="H347" s="33">
        <f t="shared" si="6"/>
        <v>41.34</v>
      </c>
    </row>
    <row r="348" spans="1:8">
      <c r="A348" s="38">
        <v>15</v>
      </c>
      <c r="B348" s="90" t="s">
        <v>681</v>
      </c>
      <c r="C348" s="38" t="s">
        <v>682</v>
      </c>
      <c r="D348" s="91" t="s">
        <v>683</v>
      </c>
      <c r="E348" s="38" t="s">
        <v>680</v>
      </c>
      <c r="F348" s="85">
        <f>VLOOKUP(B348,[1]学生明细!$D$2:$H$1020,5,FALSE)</f>
        <v>53</v>
      </c>
      <c r="G348" s="34">
        <f>VLOOKUP(B348,[1]学生明细!$D$283:$I$1020,6,FALSE)</f>
        <v>0.78</v>
      </c>
      <c r="H348" s="33">
        <f t="shared" si="6"/>
        <v>41.34</v>
      </c>
    </row>
    <row r="349" spans="1:8">
      <c r="A349" s="38">
        <v>16</v>
      </c>
      <c r="B349" s="90" t="s">
        <v>684</v>
      </c>
      <c r="C349" s="38" t="s">
        <v>685</v>
      </c>
      <c r="D349" s="91" t="s">
        <v>686</v>
      </c>
      <c r="E349" s="38" t="s">
        <v>680</v>
      </c>
      <c r="F349" s="85">
        <f>VLOOKUP(B349,[1]学生明细!$D$2:$H$1020,5,FALSE)</f>
        <v>56</v>
      </c>
      <c r="G349" s="34">
        <f>VLOOKUP(B349,[1]学生明细!$D$283:$I$1020,6,FALSE)</f>
        <v>0.78</v>
      </c>
      <c r="H349" s="33">
        <f t="shared" si="6"/>
        <v>43.68</v>
      </c>
    </row>
    <row r="350" spans="1:8">
      <c r="A350" s="38">
        <v>17</v>
      </c>
      <c r="B350" s="90" t="s">
        <v>687</v>
      </c>
      <c r="C350" s="38" t="s">
        <v>688</v>
      </c>
      <c r="D350" s="91" t="s">
        <v>689</v>
      </c>
      <c r="E350" s="38" t="s">
        <v>680</v>
      </c>
      <c r="F350" s="85">
        <f>VLOOKUP(B350,[1]学生明细!$D$2:$H$1020,5,FALSE)</f>
        <v>56</v>
      </c>
      <c r="G350" s="34">
        <f>VLOOKUP(B350,[1]学生明细!$D$283:$I$1020,6,FALSE)</f>
        <v>0.78</v>
      </c>
      <c r="H350" s="33">
        <f t="shared" si="6"/>
        <v>43.68</v>
      </c>
    </row>
    <row r="351" spans="1:8">
      <c r="A351" s="38">
        <v>18</v>
      </c>
      <c r="B351" s="57" t="s">
        <v>690</v>
      </c>
      <c r="C351" s="38" t="s">
        <v>691</v>
      </c>
      <c r="D351" s="38" t="s">
        <v>748</v>
      </c>
      <c r="E351" s="38" t="s">
        <v>693</v>
      </c>
      <c r="F351" s="85">
        <f>VLOOKUP(B351,[1]学生明细!$D$2:$H$1020,5,FALSE)</f>
        <v>49</v>
      </c>
      <c r="G351" s="34">
        <f>VLOOKUP(B351,[1]学生明细!$D$283:$I$1020,6,FALSE)</f>
        <v>0.75</v>
      </c>
      <c r="H351" s="33">
        <f t="shared" si="6"/>
        <v>36.75</v>
      </c>
    </row>
    <row r="352" spans="1:8">
      <c r="A352" s="38">
        <v>19</v>
      </c>
      <c r="B352" s="57" t="s">
        <v>694</v>
      </c>
      <c r="C352" s="38" t="s">
        <v>695</v>
      </c>
      <c r="D352" s="38" t="s">
        <v>748</v>
      </c>
      <c r="E352" s="38" t="s">
        <v>693</v>
      </c>
      <c r="F352" s="85">
        <f>VLOOKUP(B352,[1]学生明细!$D$2:$H$1020,5,FALSE)</f>
        <v>49</v>
      </c>
      <c r="G352" s="34">
        <f>VLOOKUP(B352,[1]学生明细!$D$283:$I$1020,6,FALSE)</f>
        <v>0.75</v>
      </c>
      <c r="H352" s="33">
        <f t="shared" si="6"/>
        <v>36.75</v>
      </c>
    </row>
    <row r="353" spans="1:8">
      <c r="A353" s="38">
        <v>20</v>
      </c>
      <c r="B353" s="57" t="s">
        <v>696</v>
      </c>
      <c r="C353" s="38" t="s">
        <v>697</v>
      </c>
      <c r="D353" s="38" t="s">
        <v>748</v>
      </c>
      <c r="E353" s="38" t="s">
        <v>693</v>
      </c>
      <c r="F353" s="85">
        <f>VLOOKUP(B353,[1]学生明细!$D$2:$H$1020,5,FALSE)</f>
        <v>49</v>
      </c>
      <c r="G353" s="34">
        <f>VLOOKUP(B353,[1]学生明细!$D$283:$I$1020,6,FALSE)</f>
        <v>0.75</v>
      </c>
      <c r="H353" s="33">
        <f t="shared" si="6"/>
        <v>36.75</v>
      </c>
    </row>
    <row r="354" spans="1:8">
      <c r="A354" s="38">
        <v>21</v>
      </c>
      <c r="B354" s="57" t="s">
        <v>698</v>
      </c>
      <c r="C354" s="38" t="s">
        <v>699</v>
      </c>
      <c r="D354" s="38" t="s">
        <v>748</v>
      </c>
      <c r="E354" s="38" t="s">
        <v>693</v>
      </c>
      <c r="F354" s="85">
        <f>VLOOKUP(B354,[1]学生明细!$D$2:$H$1020,5,FALSE)</f>
        <v>49</v>
      </c>
      <c r="G354" s="34">
        <f>VLOOKUP(B354,[1]学生明细!$D$283:$I$1020,6,FALSE)</f>
        <v>0.75</v>
      </c>
      <c r="H354" s="33">
        <f t="shared" si="6"/>
        <v>36.75</v>
      </c>
    </row>
    <row r="355" spans="1:8">
      <c r="A355" s="38">
        <v>22</v>
      </c>
      <c r="B355" s="57" t="s">
        <v>700</v>
      </c>
      <c r="C355" s="38" t="s">
        <v>733</v>
      </c>
      <c r="D355" s="38" t="s">
        <v>671</v>
      </c>
      <c r="E355" s="38" t="s">
        <v>16</v>
      </c>
      <c r="F355" s="85">
        <f>VLOOKUP(B355,[1]学生明细!$D$2:$H$1020,5,FALSE)</f>
        <v>38.9</v>
      </c>
      <c r="G355" s="34">
        <f>VLOOKUP(B355,[1]学生明细!$D$283:$I$1020,6,FALSE)</f>
        <v>0.78</v>
      </c>
      <c r="H355" s="33">
        <f t="shared" si="6"/>
        <v>30.341999999999999</v>
      </c>
    </row>
    <row r="356" spans="1:8">
      <c r="A356" s="38">
        <v>23</v>
      </c>
      <c r="B356" s="90" t="s">
        <v>702</v>
      </c>
      <c r="C356" s="38" t="s">
        <v>703</v>
      </c>
      <c r="D356" s="38" t="s">
        <v>704</v>
      </c>
      <c r="E356" s="38" t="s">
        <v>16</v>
      </c>
      <c r="F356" s="85">
        <f>VLOOKUP(B356,[1]学生明细!$D$2:$H$1020,5,FALSE)</f>
        <v>38.9</v>
      </c>
      <c r="G356" s="34">
        <f>VLOOKUP(B356,[1]学生明细!$D$283:$I$1020,6,FALSE)</f>
        <v>0.78</v>
      </c>
      <c r="H356" s="33">
        <f t="shared" si="6"/>
        <v>30.341999999999999</v>
      </c>
    </row>
    <row r="357" spans="1:8">
      <c r="A357" s="38">
        <v>24</v>
      </c>
      <c r="B357" s="90" t="s">
        <v>705</v>
      </c>
      <c r="C357" s="38" t="s">
        <v>706</v>
      </c>
      <c r="D357" s="38" t="s">
        <v>734</v>
      </c>
      <c r="E357" s="38" t="s">
        <v>16</v>
      </c>
      <c r="F357" s="85">
        <f>VLOOKUP(B357,[1]学生明细!$D$2:$H$1020,5,FALSE)</f>
        <v>38.9</v>
      </c>
      <c r="G357" s="34">
        <f>VLOOKUP(B357,[1]学生明细!$D$283:$I$1020,6,FALSE)</f>
        <v>0.78</v>
      </c>
      <c r="H357" s="33">
        <f t="shared" si="6"/>
        <v>30.341999999999999</v>
      </c>
    </row>
    <row r="358" spans="1:8">
      <c r="A358" s="38">
        <v>25</v>
      </c>
      <c r="B358" s="90" t="s">
        <v>708</v>
      </c>
      <c r="C358" s="38" t="s">
        <v>709</v>
      </c>
      <c r="D358" s="38" t="s">
        <v>710</v>
      </c>
      <c r="E358" s="38" t="s">
        <v>16</v>
      </c>
      <c r="F358" s="85">
        <f>VLOOKUP(B358,[1]学生明细!$D$2:$H$1020,5,FALSE)</f>
        <v>38.9</v>
      </c>
      <c r="G358" s="34">
        <f>VLOOKUP(B358,[1]学生明细!$D$283:$I$1020,6,FALSE)</f>
        <v>0.78</v>
      </c>
      <c r="H358" s="33">
        <f t="shared" si="6"/>
        <v>30.341999999999999</v>
      </c>
    </row>
    <row r="359" spans="1:8">
      <c r="A359" s="38">
        <v>26</v>
      </c>
      <c r="B359" s="57" t="s">
        <v>711</v>
      </c>
      <c r="C359" s="38" t="s">
        <v>712</v>
      </c>
      <c r="D359" s="38" t="s">
        <v>735</v>
      </c>
      <c r="E359" s="38" t="s">
        <v>714</v>
      </c>
      <c r="F359" s="85">
        <f>VLOOKUP(B359,[1]学生明细!$D$2:$H$1020,5,FALSE)</f>
        <v>55</v>
      </c>
      <c r="G359" s="34">
        <f>VLOOKUP(B359,[1]学生明细!$D$283:$I$1020,6,FALSE)</f>
        <v>0.75</v>
      </c>
      <c r="H359" s="33">
        <f t="shared" si="6"/>
        <v>41.25</v>
      </c>
    </row>
    <row r="360" spans="1:8">
      <c r="A360" s="38">
        <v>27</v>
      </c>
      <c r="B360" s="57" t="s">
        <v>715</v>
      </c>
      <c r="C360" s="38" t="s">
        <v>716</v>
      </c>
      <c r="D360" s="38" t="s">
        <v>717</v>
      </c>
      <c r="E360" s="38" t="s">
        <v>174</v>
      </c>
      <c r="F360" s="85">
        <f>VLOOKUP(B360,[1]学生明细!$D$2:$H$1020,5,FALSE)</f>
        <v>58</v>
      </c>
      <c r="G360" s="34">
        <f>VLOOKUP(B360,[1]学生明细!$D$283:$I$1020,6,FALSE)</f>
        <v>0.75</v>
      </c>
      <c r="H360" s="33">
        <f t="shared" si="6"/>
        <v>43.5</v>
      </c>
    </row>
    <row r="361" spans="1:8">
      <c r="A361" s="38">
        <v>28</v>
      </c>
      <c r="B361" s="57" t="s">
        <v>718</v>
      </c>
      <c r="C361" s="38" t="s">
        <v>719</v>
      </c>
      <c r="D361" s="38" t="s">
        <v>720</v>
      </c>
      <c r="E361" s="38" t="s">
        <v>379</v>
      </c>
      <c r="F361" s="85">
        <f>VLOOKUP(B361,[1]学生明细!$D$2:$H$1020,5,FALSE)</f>
        <v>48</v>
      </c>
      <c r="G361" s="34">
        <f>VLOOKUP(B361,[1]学生明细!$D$283:$I$1020,6,FALSE)</f>
        <v>0.75</v>
      </c>
      <c r="H361" s="33">
        <f t="shared" si="6"/>
        <v>36</v>
      </c>
    </row>
    <row r="362" spans="1:8">
      <c r="A362" s="38">
        <v>29</v>
      </c>
      <c r="B362" s="57" t="s">
        <v>721</v>
      </c>
      <c r="C362" s="38" t="s">
        <v>722</v>
      </c>
      <c r="D362" s="38" t="s">
        <v>723</v>
      </c>
      <c r="E362" s="38" t="s">
        <v>724</v>
      </c>
      <c r="F362" s="85">
        <f>VLOOKUP(B362,[1]学生明细!$D$2:$H$1020,5,FALSE)</f>
        <v>39</v>
      </c>
      <c r="G362" s="34">
        <f>VLOOKUP(B362,[1]学生明细!$D$283:$I$1020,6,FALSE)</f>
        <v>0.75</v>
      </c>
      <c r="H362" s="33">
        <f t="shared" si="6"/>
        <v>29.25</v>
      </c>
    </row>
    <row r="363" spans="1:8">
      <c r="A363" s="38">
        <v>30</v>
      </c>
      <c r="C363" s="38" t="s">
        <v>17</v>
      </c>
      <c r="F363" s="85">
        <v>6.5</v>
      </c>
      <c r="G363" s="34">
        <v>1</v>
      </c>
      <c r="H363" s="33">
        <v>6.5</v>
      </c>
    </row>
    <row r="364" spans="1:8">
      <c r="H364" s="60">
        <f>SUM(H334:H363)</f>
        <v>1174.502</v>
      </c>
    </row>
    <row r="366" spans="1:8">
      <c r="A366" s="81" t="s">
        <v>795</v>
      </c>
      <c r="B366" s="81"/>
      <c r="C366" s="81"/>
      <c r="D366" s="81"/>
      <c r="E366" s="81"/>
      <c r="F366" s="81"/>
      <c r="G366" s="82"/>
      <c r="H366" s="81"/>
    </row>
    <row r="367" spans="1:8" s="45" customFormat="1">
      <c r="A367" s="52" t="s">
        <v>1</v>
      </c>
      <c r="B367" s="80" t="s">
        <v>2</v>
      </c>
      <c r="C367" s="25" t="s">
        <v>3</v>
      </c>
      <c r="D367" s="25" t="s">
        <v>4</v>
      </c>
      <c r="E367" s="25" t="s">
        <v>5</v>
      </c>
      <c r="F367" s="83" t="s">
        <v>6</v>
      </c>
      <c r="G367" s="56" t="s">
        <v>7</v>
      </c>
      <c r="H367" s="55" t="s">
        <v>8</v>
      </c>
    </row>
    <row r="368" spans="1:8">
      <c r="A368" s="38">
        <v>1</v>
      </c>
      <c r="B368" s="57" t="s">
        <v>796</v>
      </c>
      <c r="C368" s="38" t="s">
        <v>797</v>
      </c>
      <c r="D368" s="38" t="s">
        <v>798</v>
      </c>
      <c r="E368" s="38" t="s">
        <v>39</v>
      </c>
      <c r="F368" s="85">
        <f>VLOOKUP(B368,[1]学生明细!$D$2:$H$1020,5,FALSE)</f>
        <v>95</v>
      </c>
      <c r="G368" s="34">
        <f>VLOOKUP(B368,[1]学生明细!$D$283:$I$1020,6,FALSE)</f>
        <v>0.75</v>
      </c>
      <c r="H368" s="33">
        <f t="shared" ref="H368:H427" si="7">F368*G368</f>
        <v>71.25</v>
      </c>
    </row>
    <row r="369" spans="1:8">
      <c r="A369" s="38">
        <v>2</v>
      </c>
      <c r="B369" s="57" t="s">
        <v>799</v>
      </c>
      <c r="C369" s="38" t="s">
        <v>800</v>
      </c>
      <c r="D369" s="38" t="s">
        <v>801</v>
      </c>
      <c r="E369" s="38" t="s">
        <v>39</v>
      </c>
      <c r="F369" s="85">
        <f>VLOOKUP(B369,[1]学生明细!$D$2:$H$1020,5,FALSE)</f>
        <v>18</v>
      </c>
      <c r="G369" s="34">
        <f>VLOOKUP(B369,[1]学生明细!$D$283:$I$1020,6,FALSE)</f>
        <v>0.75</v>
      </c>
      <c r="H369" s="33">
        <f t="shared" si="7"/>
        <v>13.5</v>
      </c>
    </row>
    <row r="370" spans="1:8">
      <c r="A370" s="38">
        <v>3</v>
      </c>
      <c r="B370" s="57" t="s">
        <v>743</v>
      </c>
      <c r="C370" s="38" t="s">
        <v>744</v>
      </c>
      <c r="D370" s="38" t="s">
        <v>523</v>
      </c>
      <c r="E370" s="38" t="s">
        <v>59</v>
      </c>
      <c r="F370" s="85">
        <f>VLOOKUP(B370,[1]学生明细!$D$2:$H$1020,5,FALSE)</f>
        <v>56.8</v>
      </c>
      <c r="G370" s="34">
        <f>VLOOKUP(B370,[1]学生明细!$D$283:$I$1020,6,FALSE)</f>
        <v>0.78</v>
      </c>
      <c r="H370" s="33">
        <f t="shared" si="7"/>
        <v>44.304000000000002</v>
      </c>
    </row>
    <row r="371" spans="1:8">
      <c r="A371" s="38">
        <v>4</v>
      </c>
      <c r="B371" s="57" t="s">
        <v>802</v>
      </c>
      <c r="C371" s="38" t="s">
        <v>803</v>
      </c>
      <c r="D371" s="38" t="s">
        <v>804</v>
      </c>
      <c r="E371" s="38" t="s">
        <v>39</v>
      </c>
      <c r="F371" s="85">
        <f>VLOOKUP(B371,[1]学生明细!$D$2:$H$1020,5,FALSE)</f>
        <v>85</v>
      </c>
      <c r="G371" s="34">
        <f>VLOOKUP(B371,[1]学生明细!$D$283:$I$1020,6,FALSE)</f>
        <v>0.75</v>
      </c>
      <c r="H371" s="33">
        <f t="shared" si="7"/>
        <v>63.75</v>
      </c>
    </row>
    <row r="372" spans="1:8">
      <c r="A372" s="38">
        <v>5</v>
      </c>
      <c r="B372" s="57" t="s">
        <v>654</v>
      </c>
      <c r="C372" s="38" t="s">
        <v>655</v>
      </c>
      <c r="D372" s="38" t="s">
        <v>745</v>
      </c>
      <c r="E372" s="38" t="s">
        <v>59</v>
      </c>
      <c r="F372" s="85">
        <f>VLOOKUP(B372,[1]学生明细!$D$2:$H$1020,5,FALSE)</f>
        <v>18</v>
      </c>
      <c r="G372" s="34">
        <f>VLOOKUP(B372,[1]学生明细!$D$283:$I$1020,6,FALSE)</f>
        <v>1</v>
      </c>
      <c r="H372" s="33">
        <f t="shared" si="7"/>
        <v>18</v>
      </c>
    </row>
    <row r="373" spans="1:8">
      <c r="A373" s="38">
        <v>6</v>
      </c>
      <c r="B373" s="57" t="s">
        <v>657</v>
      </c>
      <c r="C373" s="38" t="s">
        <v>658</v>
      </c>
      <c r="D373" s="38" t="s">
        <v>746</v>
      </c>
      <c r="E373" s="38" t="s">
        <v>660</v>
      </c>
      <c r="F373" s="85">
        <f>VLOOKUP(B373,[1]学生明细!$D$2:$H$1020,5,FALSE)</f>
        <v>48</v>
      </c>
      <c r="G373" s="34">
        <f>VLOOKUP(B373,[1]学生明细!$D$283:$I$1020,6,FALSE)</f>
        <v>0.75</v>
      </c>
      <c r="H373" s="33">
        <f t="shared" si="7"/>
        <v>36</v>
      </c>
    </row>
    <row r="374" spans="1:8">
      <c r="A374" s="38">
        <v>7</v>
      </c>
      <c r="B374" s="57" t="s">
        <v>661</v>
      </c>
      <c r="C374" s="38" t="s">
        <v>374</v>
      </c>
      <c r="D374" s="38" t="s">
        <v>375</v>
      </c>
      <c r="E374" s="38" t="s">
        <v>375</v>
      </c>
      <c r="F374" s="85">
        <v>20</v>
      </c>
      <c r="G374" s="34">
        <v>0.75</v>
      </c>
      <c r="H374" s="33">
        <f t="shared" si="7"/>
        <v>15</v>
      </c>
    </row>
    <row r="375" spans="1:8" ht="33">
      <c r="A375" s="38">
        <v>8</v>
      </c>
      <c r="B375" s="57" t="s">
        <v>729</v>
      </c>
      <c r="C375" s="38" t="s">
        <v>663</v>
      </c>
      <c r="D375" s="38" t="s">
        <v>664</v>
      </c>
      <c r="E375" s="38" t="s">
        <v>297</v>
      </c>
      <c r="F375" s="85">
        <v>49.8</v>
      </c>
      <c r="G375" s="34">
        <v>0.75</v>
      </c>
      <c r="H375" s="33">
        <f t="shared" si="7"/>
        <v>37.349999999999994</v>
      </c>
    </row>
    <row r="376" spans="1:8" ht="33">
      <c r="A376" s="38">
        <v>9</v>
      </c>
      <c r="B376" s="35" t="s">
        <v>665</v>
      </c>
      <c r="C376" s="36" t="s">
        <v>765</v>
      </c>
      <c r="D376" s="36" t="s">
        <v>667</v>
      </c>
      <c r="E376" s="36" t="s">
        <v>668</v>
      </c>
      <c r="F376" s="85">
        <f>VLOOKUP(B376,[1]学生明细!$D$2:$H$1020,5,FALSE)</f>
        <v>69.900000000000006</v>
      </c>
      <c r="G376" s="34">
        <f>VLOOKUP(B376,[1]学生明细!$D$283:$I$1020,6,FALSE)</f>
        <v>0.78</v>
      </c>
      <c r="H376" s="33">
        <f t="shared" si="7"/>
        <v>54.522000000000006</v>
      </c>
    </row>
    <row r="377" spans="1:8" ht="33">
      <c r="A377" s="38">
        <v>10</v>
      </c>
      <c r="B377" s="90" t="s">
        <v>669</v>
      </c>
      <c r="C377" s="38" t="s">
        <v>670</v>
      </c>
      <c r="D377" s="36" t="s">
        <v>667</v>
      </c>
      <c r="E377" s="36" t="s">
        <v>668</v>
      </c>
      <c r="F377" s="85">
        <f>VLOOKUP(B377,[1]学生明细!$D$2:$H$1020,5,FALSE)</f>
        <v>69.900000000000006</v>
      </c>
      <c r="G377" s="34">
        <f>VLOOKUP(B377,[1]学生明细!$D$283:$I$1020,6,FALSE)</f>
        <v>0.78</v>
      </c>
      <c r="H377" s="33">
        <f t="shared" si="7"/>
        <v>54.522000000000006</v>
      </c>
    </row>
    <row r="378" spans="1:8" ht="33">
      <c r="A378" s="38">
        <v>11</v>
      </c>
      <c r="B378" s="90" t="s">
        <v>672</v>
      </c>
      <c r="C378" s="38" t="s">
        <v>673</v>
      </c>
      <c r="D378" s="36" t="s">
        <v>783</v>
      </c>
      <c r="E378" s="36" t="s">
        <v>668</v>
      </c>
      <c r="F378" s="85">
        <f>VLOOKUP(B378,[1]学生明细!$D$2:$H$1020,5,FALSE)</f>
        <v>70</v>
      </c>
      <c r="G378" s="34">
        <f>VLOOKUP(B378,[1]学生明细!$D$283:$I$1020,6,FALSE)</f>
        <v>0.78</v>
      </c>
      <c r="H378" s="33">
        <f t="shared" si="7"/>
        <v>54.6</v>
      </c>
    </row>
    <row r="379" spans="1:8" ht="33">
      <c r="A379" s="38">
        <v>12</v>
      </c>
      <c r="B379" s="90" t="s">
        <v>675</v>
      </c>
      <c r="C379" s="38" t="s">
        <v>676</v>
      </c>
      <c r="D379" s="36" t="s">
        <v>667</v>
      </c>
      <c r="E379" s="36" t="s">
        <v>668</v>
      </c>
      <c r="F379" s="85">
        <f>VLOOKUP(B379,[1]学生明细!$D$2:$H$1020,5,FALSE)</f>
        <v>70</v>
      </c>
      <c r="G379" s="34">
        <f>VLOOKUP(B379,[1]学生明细!$D$283:$I$1020,6,FALSE)</f>
        <v>0.78</v>
      </c>
      <c r="H379" s="33">
        <f t="shared" si="7"/>
        <v>54.6</v>
      </c>
    </row>
    <row r="380" spans="1:8" ht="33">
      <c r="A380" s="38">
        <v>13</v>
      </c>
      <c r="B380" s="90" t="s">
        <v>677</v>
      </c>
      <c r="C380" s="38" t="s">
        <v>770</v>
      </c>
      <c r="D380" s="38" t="s">
        <v>679</v>
      </c>
      <c r="E380" s="38" t="s">
        <v>680</v>
      </c>
      <c r="F380" s="85">
        <f>VLOOKUP(B380,[1]学生明细!$D$2:$H$1020,5,FALSE)</f>
        <v>53</v>
      </c>
      <c r="G380" s="34">
        <f>VLOOKUP(B380,[1]学生明细!$D$283:$I$1020,6,FALSE)</f>
        <v>0.78</v>
      </c>
      <c r="H380" s="33">
        <f t="shared" si="7"/>
        <v>41.34</v>
      </c>
    </row>
    <row r="381" spans="1:8" ht="33">
      <c r="A381" s="38">
        <v>14</v>
      </c>
      <c r="B381" s="90" t="s">
        <v>681</v>
      </c>
      <c r="C381" s="38" t="s">
        <v>771</v>
      </c>
      <c r="D381" s="91" t="s">
        <v>683</v>
      </c>
      <c r="E381" s="38" t="s">
        <v>680</v>
      </c>
      <c r="F381" s="85">
        <f>VLOOKUP(B381,[1]学生明细!$D$2:$H$1020,5,FALSE)</f>
        <v>53</v>
      </c>
      <c r="G381" s="34">
        <f>VLOOKUP(B381,[1]学生明细!$D$283:$I$1020,6,FALSE)</f>
        <v>0.78</v>
      </c>
      <c r="H381" s="33">
        <f t="shared" si="7"/>
        <v>41.34</v>
      </c>
    </row>
    <row r="382" spans="1:8" ht="33">
      <c r="A382" s="38">
        <v>15</v>
      </c>
      <c r="B382" s="90" t="s">
        <v>684</v>
      </c>
      <c r="C382" s="38" t="s">
        <v>772</v>
      </c>
      <c r="D382" s="91" t="s">
        <v>686</v>
      </c>
      <c r="E382" s="38" t="s">
        <v>680</v>
      </c>
      <c r="F382" s="85">
        <f>VLOOKUP(B382,[1]学生明细!$D$2:$H$1020,5,FALSE)</f>
        <v>56</v>
      </c>
      <c r="G382" s="34">
        <f>VLOOKUP(B382,[1]学生明细!$D$283:$I$1020,6,FALSE)</f>
        <v>0.78</v>
      </c>
      <c r="H382" s="33">
        <f t="shared" si="7"/>
        <v>43.68</v>
      </c>
    </row>
    <row r="383" spans="1:8" ht="33">
      <c r="A383" s="38">
        <v>16</v>
      </c>
      <c r="B383" s="90" t="s">
        <v>687</v>
      </c>
      <c r="C383" s="38" t="s">
        <v>773</v>
      </c>
      <c r="D383" s="91" t="s">
        <v>689</v>
      </c>
      <c r="E383" s="38" t="s">
        <v>680</v>
      </c>
      <c r="F383" s="85">
        <f>VLOOKUP(B383,[1]学生明细!$D$2:$H$1020,5,FALSE)</f>
        <v>56</v>
      </c>
      <c r="G383" s="34">
        <f>VLOOKUP(B383,[1]学生明细!$D$283:$I$1020,6,FALSE)</f>
        <v>0.78</v>
      </c>
      <c r="H383" s="33">
        <f t="shared" si="7"/>
        <v>43.68</v>
      </c>
    </row>
    <row r="384" spans="1:8">
      <c r="A384" s="38">
        <v>17</v>
      </c>
      <c r="B384" s="57" t="s">
        <v>690</v>
      </c>
      <c r="C384" s="38" t="s">
        <v>691</v>
      </c>
      <c r="D384" s="38" t="s">
        <v>748</v>
      </c>
      <c r="E384" s="38" t="s">
        <v>693</v>
      </c>
      <c r="F384" s="85">
        <f>VLOOKUP(B384,[1]学生明细!$D$2:$H$1020,5,FALSE)</f>
        <v>49</v>
      </c>
      <c r="G384" s="34">
        <f>VLOOKUP(B384,[1]学生明细!$D$283:$I$1020,6,FALSE)</f>
        <v>0.75</v>
      </c>
      <c r="H384" s="33">
        <f t="shared" si="7"/>
        <v>36.75</v>
      </c>
    </row>
    <row r="385" spans="1:8">
      <c r="A385" s="38">
        <v>18</v>
      </c>
      <c r="B385" s="57" t="s">
        <v>694</v>
      </c>
      <c r="C385" s="38" t="s">
        <v>695</v>
      </c>
      <c r="D385" s="38" t="s">
        <v>748</v>
      </c>
      <c r="E385" s="38" t="s">
        <v>693</v>
      </c>
      <c r="F385" s="85">
        <f>VLOOKUP(B385,[1]学生明细!$D$2:$H$1020,5,FALSE)</f>
        <v>49</v>
      </c>
      <c r="G385" s="34">
        <f>VLOOKUP(B385,[1]学生明细!$D$283:$I$1020,6,FALSE)</f>
        <v>0.75</v>
      </c>
      <c r="H385" s="33">
        <f t="shared" si="7"/>
        <v>36.75</v>
      </c>
    </row>
    <row r="386" spans="1:8">
      <c r="A386" s="38">
        <v>19</v>
      </c>
      <c r="B386" s="57" t="s">
        <v>696</v>
      </c>
      <c r="C386" s="38" t="s">
        <v>697</v>
      </c>
      <c r="D386" s="38" t="s">
        <v>748</v>
      </c>
      <c r="E386" s="38" t="s">
        <v>693</v>
      </c>
      <c r="F386" s="85">
        <f>VLOOKUP(B386,[1]学生明细!$D$2:$H$1020,5,FALSE)</f>
        <v>49</v>
      </c>
      <c r="G386" s="34">
        <f>VLOOKUP(B386,[1]学生明细!$D$283:$I$1020,6,FALSE)</f>
        <v>0.75</v>
      </c>
      <c r="H386" s="33">
        <f t="shared" si="7"/>
        <v>36.75</v>
      </c>
    </row>
    <row r="387" spans="1:8">
      <c r="A387" s="38">
        <v>20</v>
      </c>
      <c r="B387" s="57" t="s">
        <v>698</v>
      </c>
      <c r="C387" s="38" t="s">
        <v>699</v>
      </c>
      <c r="D387" s="38" t="s">
        <v>748</v>
      </c>
      <c r="E387" s="38" t="s">
        <v>693</v>
      </c>
      <c r="F387" s="85">
        <f>VLOOKUP(B387,[1]学生明细!$D$2:$H$1020,5,FALSE)</f>
        <v>49</v>
      </c>
      <c r="G387" s="34">
        <f>VLOOKUP(B387,[1]学生明细!$D$283:$I$1020,6,FALSE)</f>
        <v>0.75</v>
      </c>
      <c r="H387" s="33">
        <f t="shared" si="7"/>
        <v>36.75</v>
      </c>
    </row>
    <row r="388" spans="1:8">
      <c r="A388" s="38">
        <v>21</v>
      </c>
      <c r="B388" s="57" t="s">
        <v>700</v>
      </c>
      <c r="C388" s="38" t="s">
        <v>733</v>
      </c>
      <c r="D388" s="38" t="s">
        <v>671</v>
      </c>
      <c r="E388" s="38" t="s">
        <v>16</v>
      </c>
      <c r="F388" s="85">
        <f>VLOOKUP(B388,[1]学生明细!$D$2:$H$1020,5,FALSE)</f>
        <v>38.9</v>
      </c>
      <c r="G388" s="34">
        <f>VLOOKUP(B388,[1]学生明细!$D$283:$I$1020,6,FALSE)</f>
        <v>0.78</v>
      </c>
      <c r="H388" s="33">
        <f t="shared" si="7"/>
        <v>30.341999999999999</v>
      </c>
    </row>
    <row r="389" spans="1:8">
      <c r="A389" s="38">
        <v>22</v>
      </c>
      <c r="B389" s="90" t="s">
        <v>702</v>
      </c>
      <c r="C389" s="38" t="s">
        <v>703</v>
      </c>
      <c r="D389" s="38" t="s">
        <v>704</v>
      </c>
      <c r="E389" s="38" t="s">
        <v>16</v>
      </c>
      <c r="F389" s="85">
        <f>VLOOKUP(B389,[1]学生明细!$D$2:$H$1020,5,FALSE)</f>
        <v>38.9</v>
      </c>
      <c r="G389" s="34">
        <f>VLOOKUP(B389,[1]学生明细!$D$283:$I$1020,6,FALSE)</f>
        <v>0.78</v>
      </c>
      <c r="H389" s="33">
        <f t="shared" si="7"/>
        <v>30.341999999999999</v>
      </c>
    </row>
    <row r="390" spans="1:8">
      <c r="A390" s="38">
        <v>23</v>
      </c>
      <c r="B390" s="90" t="s">
        <v>705</v>
      </c>
      <c r="C390" s="38" t="s">
        <v>706</v>
      </c>
      <c r="D390" s="38" t="s">
        <v>734</v>
      </c>
      <c r="E390" s="38" t="s">
        <v>16</v>
      </c>
      <c r="F390" s="85">
        <f>VLOOKUP(B390,[1]学生明细!$D$2:$H$1020,5,FALSE)</f>
        <v>38.9</v>
      </c>
      <c r="G390" s="34">
        <f>VLOOKUP(B390,[1]学生明细!$D$283:$I$1020,6,FALSE)</f>
        <v>0.78</v>
      </c>
      <c r="H390" s="33">
        <f t="shared" si="7"/>
        <v>30.341999999999999</v>
      </c>
    </row>
    <row r="391" spans="1:8">
      <c r="A391" s="38">
        <v>24</v>
      </c>
      <c r="B391" s="90" t="s">
        <v>708</v>
      </c>
      <c r="C391" s="38" t="s">
        <v>709</v>
      </c>
      <c r="D391" s="38" t="s">
        <v>710</v>
      </c>
      <c r="E391" s="38" t="s">
        <v>16</v>
      </c>
      <c r="F391" s="85">
        <f>VLOOKUP(B391,[1]学生明细!$D$2:$H$1020,5,FALSE)</f>
        <v>38.9</v>
      </c>
      <c r="G391" s="34">
        <f>VLOOKUP(B391,[1]学生明细!$D$283:$I$1020,6,FALSE)</f>
        <v>0.78</v>
      </c>
      <c r="H391" s="33">
        <f t="shared" si="7"/>
        <v>30.341999999999999</v>
      </c>
    </row>
    <row r="392" spans="1:8">
      <c r="A392" s="38">
        <v>25</v>
      </c>
      <c r="B392" s="57" t="s">
        <v>711</v>
      </c>
      <c r="C392" s="38" t="s">
        <v>712</v>
      </c>
      <c r="D392" s="38" t="s">
        <v>735</v>
      </c>
      <c r="E392" s="38" t="s">
        <v>714</v>
      </c>
      <c r="F392" s="85">
        <f>VLOOKUP(B392,[1]学生明细!$D$2:$H$1020,5,FALSE)</f>
        <v>55</v>
      </c>
      <c r="G392" s="34">
        <f>VLOOKUP(B392,[1]学生明细!$D$283:$I$1020,6,FALSE)</f>
        <v>0.75</v>
      </c>
      <c r="H392" s="33">
        <f t="shared" si="7"/>
        <v>41.25</v>
      </c>
    </row>
    <row r="393" spans="1:8">
      <c r="A393" s="38">
        <v>26</v>
      </c>
      <c r="B393" s="57" t="s">
        <v>715</v>
      </c>
      <c r="C393" s="38" t="s">
        <v>716</v>
      </c>
      <c r="D393" s="38" t="s">
        <v>717</v>
      </c>
      <c r="E393" s="38" t="s">
        <v>174</v>
      </c>
      <c r="F393" s="85">
        <f>VLOOKUP(B393,[1]学生明细!$D$2:$H$1020,5,FALSE)</f>
        <v>58</v>
      </c>
      <c r="G393" s="34">
        <f>VLOOKUP(B393,[1]学生明细!$D$283:$I$1020,6,FALSE)</f>
        <v>0.75</v>
      </c>
      <c r="H393" s="33">
        <f t="shared" si="7"/>
        <v>43.5</v>
      </c>
    </row>
    <row r="394" spans="1:8">
      <c r="A394" s="38">
        <v>27</v>
      </c>
      <c r="B394" s="57" t="s">
        <v>718</v>
      </c>
      <c r="C394" s="38" t="s">
        <v>719</v>
      </c>
      <c r="D394" s="38" t="s">
        <v>720</v>
      </c>
      <c r="E394" s="38" t="s">
        <v>379</v>
      </c>
      <c r="F394" s="85">
        <f>VLOOKUP(B394,[1]学生明细!$D$2:$H$1020,5,FALSE)</f>
        <v>48</v>
      </c>
      <c r="G394" s="34">
        <f>VLOOKUP(B394,[1]学生明细!$D$283:$I$1020,6,FALSE)</f>
        <v>0.75</v>
      </c>
      <c r="H394" s="33">
        <f t="shared" si="7"/>
        <v>36</v>
      </c>
    </row>
    <row r="395" spans="1:8">
      <c r="A395" s="38">
        <v>28</v>
      </c>
      <c r="B395" s="57" t="s">
        <v>721</v>
      </c>
      <c r="C395" s="38" t="s">
        <v>722</v>
      </c>
      <c r="D395" s="38" t="s">
        <v>723</v>
      </c>
      <c r="E395" s="38" t="s">
        <v>724</v>
      </c>
      <c r="F395" s="85">
        <f>VLOOKUP(B395,[1]学生明细!$D$2:$H$1020,5,FALSE)</f>
        <v>39</v>
      </c>
      <c r="G395" s="34">
        <f>VLOOKUP(B395,[1]学生明细!$D$283:$I$1020,6,FALSE)</f>
        <v>0.75</v>
      </c>
      <c r="H395" s="33">
        <f t="shared" si="7"/>
        <v>29.25</v>
      </c>
    </row>
    <row r="396" spans="1:8">
      <c r="A396" s="38">
        <v>29</v>
      </c>
      <c r="C396" s="38" t="s">
        <v>17</v>
      </c>
      <c r="F396" s="85">
        <v>6.5</v>
      </c>
      <c r="G396" s="34">
        <v>1</v>
      </c>
      <c r="H396" s="33">
        <v>6.5</v>
      </c>
    </row>
    <row r="397" spans="1:8">
      <c r="H397" s="60">
        <f>SUM(H368:H396)</f>
        <v>1112.306</v>
      </c>
    </row>
    <row r="399" spans="1:8">
      <c r="A399" s="81" t="s">
        <v>805</v>
      </c>
      <c r="B399" s="81"/>
      <c r="C399" s="81"/>
      <c r="D399" s="81"/>
      <c r="E399" s="81"/>
      <c r="F399" s="81"/>
      <c r="G399" s="82"/>
      <c r="H399" s="81"/>
    </row>
    <row r="400" spans="1:8" s="45" customFormat="1">
      <c r="A400" s="52" t="s">
        <v>1</v>
      </c>
      <c r="B400" s="80" t="s">
        <v>2</v>
      </c>
      <c r="C400" s="25" t="s">
        <v>3</v>
      </c>
      <c r="D400" s="25" t="s">
        <v>4</v>
      </c>
      <c r="E400" s="25" t="s">
        <v>5</v>
      </c>
      <c r="F400" s="83" t="s">
        <v>6</v>
      </c>
      <c r="G400" s="56" t="s">
        <v>7</v>
      </c>
      <c r="H400" s="55" t="s">
        <v>8</v>
      </c>
    </row>
    <row r="401" spans="1:8">
      <c r="A401" s="38">
        <v>1</v>
      </c>
      <c r="B401" s="57" t="s">
        <v>796</v>
      </c>
      <c r="C401" s="38" t="s">
        <v>797</v>
      </c>
      <c r="D401" s="38" t="s">
        <v>798</v>
      </c>
      <c r="E401" s="38" t="s">
        <v>39</v>
      </c>
      <c r="F401" s="85">
        <f>VLOOKUP(B401,[1]学生明细!$D$2:$H$1020,5,FALSE)</f>
        <v>95</v>
      </c>
      <c r="G401" s="34">
        <f>VLOOKUP(B401,[1]学生明细!$D$283:$I$1020,6,FALSE)</f>
        <v>0.75</v>
      </c>
      <c r="H401" s="33">
        <f t="shared" si="7"/>
        <v>71.25</v>
      </c>
    </row>
    <row r="402" spans="1:8">
      <c r="A402" s="38">
        <v>2</v>
      </c>
      <c r="B402" s="57" t="s">
        <v>799</v>
      </c>
      <c r="C402" s="38" t="s">
        <v>800</v>
      </c>
      <c r="D402" s="38" t="s">
        <v>801</v>
      </c>
      <c r="E402" s="38" t="s">
        <v>39</v>
      </c>
      <c r="F402" s="85">
        <f>VLOOKUP(B402,[1]学生明细!$D$2:$H$1020,5,FALSE)</f>
        <v>18</v>
      </c>
      <c r="G402" s="34">
        <f>VLOOKUP(B402,[1]学生明细!$D$283:$I$1020,6,FALSE)</f>
        <v>0.75</v>
      </c>
      <c r="H402" s="33">
        <f t="shared" si="7"/>
        <v>13.5</v>
      </c>
    </row>
    <row r="403" spans="1:8">
      <c r="A403" s="38">
        <v>3</v>
      </c>
      <c r="B403" s="57" t="s">
        <v>743</v>
      </c>
      <c r="C403" s="38" t="s">
        <v>744</v>
      </c>
      <c r="D403" s="38" t="s">
        <v>523</v>
      </c>
      <c r="E403" s="38" t="s">
        <v>59</v>
      </c>
      <c r="F403" s="85">
        <f>VLOOKUP(B403,[1]学生明细!$D$2:$H$1020,5,FALSE)</f>
        <v>56.8</v>
      </c>
      <c r="G403" s="34">
        <f>VLOOKUP(B403,[1]学生明细!$D$283:$I$1020,6,FALSE)</f>
        <v>0.78</v>
      </c>
      <c r="H403" s="33">
        <f t="shared" si="7"/>
        <v>44.304000000000002</v>
      </c>
    </row>
    <row r="404" spans="1:8">
      <c r="A404" s="38">
        <v>4</v>
      </c>
      <c r="B404" s="57" t="s">
        <v>654</v>
      </c>
      <c r="C404" s="38" t="s">
        <v>655</v>
      </c>
      <c r="D404" s="38" t="s">
        <v>745</v>
      </c>
      <c r="E404" s="38" t="s">
        <v>59</v>
      </c>
      <c r="F404" s="85">
        <f>VLOOKUP(B404,[1]学生明细!$D$2:$H$1020,5,FALSE)</f>
        <v>18</v>
      </c>
      <c r="G404" s="34">
        <f>VLOOKUP(B404,[1]学生明细!$D$283:$I$1020,6,FALSE)</f>
        <v>1</v>
      </c>
      <c r="H404" s="33">
        <f t="shared" si="7"/>
        <v>18</v>
      </c>
    </row>
    <row r="405" spans="1:8">
      <c r="A405" s="38">
        <v>5</v>
      </c>
      <c r="B405" s="57" t="s">
        <v>657</v>
      </c>
      <c r="C405" s="38" t="s">
        <v>658</v>
      </c>
      <c r="D405" s="38" t="s">
        <v>746</v>
      </c>
      <c r="E405" s="38" t="s">
        <v>660</v>
      </c>
      <c r="F405" s="85">
        <f>VLOOKUP(B405,[1]学生明细!$D$2:$H$1020,5,FALSE)</f>
        <v>48</v>
      </c>
      <c r="G405" s="34">
        <f>VLOOKUP(B405,[1]学生明细!$D$283:$I$1020,6,FALSE)</f>
        <v>0.75</v>
      </c>
      <c r="H405" s="33">
        <f t="shared" si="7"/>
        <v>36</v>
      </c>
    </row>
    <row r="406" spans="1:8">
      <c r="A406" s="38">
        <v>6</v>
      </c>
      <c r="B406" s="57" t="s">
        <v>661</v>
      </c>
      <c r="C406" s="38" t="s">
        <v>374</v>
      </c>
      <c r="D406" s="38" t="s">
        <v>375</v>
      </c>
      <c r="E406" s="38" t="s">
        <v>375</v>
      </c>
      <c r="F406" s="85">
        <v>20</v>
      </c>
      <c r="G406" s="34">
        <v>0.75</v>
      </c>
      <c r="H406" s="33">
        <f t="shared" si="7"/>
        <v>15</v>
      </c>
    </row>
    <row r="407" spans="1:8" ht="33">
      <c r="A407" s="38">
        <v>7</v>
      </c>
      <c r="B407" s="57" t="s">
        <v>729</v>
      </c>
      <c r="C407" s="38" t="s">
        <v>663</v>
      </c>
      <c r="D407" s="38" t="s">
        <v>664</v>
      </c>
      <c r="E407" s="38" t="s">
        <v>297</v>
      </c>
      <c r="F407" s="85">
        <v>49.8</v>
      </c>
      <c r="G407" s="34">
        <v>0.75</v>
      </c>
      <c r="H407" s="33">
        <f t="shared" si="7"/>
        <v>37.349999999999994</v>
      </c>
    </row>
    <row r="408" spans="1:8">
      <c r="A408" s="38">
        <v>8</v>
      </c>
      <c r="B408" s="35" t="s">
        <v>665</v>
      </c>
      <c r="C408" s="36" t="s">
        <v>666</v>
      </c>
      <c r="D408" s="36" t="s">
        <v>671</v>
      </c>
      <c r="E408" s="36" t="s">
        <v>16</v>
      </c>
      <c r="F408" s="85">
        <f>VLOOKUP(B408,[1]学生明细!$D$2:$H$1020,5,FALSE)</f>
        <v>69.900000000000006</v>
      </c>
      <c r="G408" s="34">
        <f>VLOOKUP(B408,[1]学生明细!$D$283:$I$1020,6,FALSE)</f>
        <v>0.78</v>
      </c>
      <c r="H408" s="33">
        <f t="shared" si="7"/>
        <v>54.522000000000006</v>
      </c>
    </row>
    <row r="409" spans="1:8">
      <c r="A409" s="38">
        <v>9</v>
      </c>
      <c r="B409" s="90" t="s">
        <v>669</v>
      </c>
      <c r="C409" s="38" t="s">
        <v>670</v>
      </c>
      <c r="D409" s="36" t="s">
        <v>671</v>
      </c>
      <c r="E409" s="36" t="s">
        <v>16</v>
      </c>
      <c r="F409" s="85">
        <f>VLOOKUP(B409,[1]学生明细!$D$2:$H$1020,5,FALSE)</f>
        <v>69.900000000000006</v>
      </c>
      <c r="G409" s="34">
        <f>VLOOKUP(B409,[1]学生明细!$D$283:$I$1020,6,FALSE)</f>
        <v>0.78</v>
      </c>
      <c r="H409" s="33">
        <f t="shared" si="7"/>
        <v>54.522000000000006</v>
      </c>
    </row>
    <row r="410" spans="1:8">
      <c r="A410" s="38">
        <v>10</v>
      </c>
      <c r="B410" s="90" t="s">
        <v>672</v>
      </c>
      <c r="C410" s="38" t="s">
        <v>673</v>
      </c>
      <c r="D410" s="36" t="s">
        <v>747</v>
      </c>
      <c r="E410" s="36" t="s">
        <v>16</v>
      </c>
      <c r="F410" s="85">
        <f>VLOOKUP(B410,[1]学生明细!$D$2:$H$1020,5,FALSE)</f>
        <v>70</v>
      </c>
      <c r="G410" s="34">
        <f>VLOOKUP(B410,[1]学生明细!$D$283:$I$1020,6,FALSE)</f>
        <v>0.78</v>
      </c>
      <c r="H410" s="33">
        <f t="shared" si="7"/>
        <v>54.6</v>
      </c>
    </row>
    <row r="411" spans="1:8">
      <c r="A411" s="38">
        <v>11</v>
      </c>
      <c r="B411" s="90" t="s">
        <v>675</v>
      </c>
      <c r="C411" s="38" t="s">
        <v>676</v>
      </c>
      <c r="D411" s="36" t="s">
        <v>671</v>
      </c>
      <c r="E411" s="36" t="s">
        <v>16</v>
      </c>
      <c r="F411" s="85">
        <f>VLOOKUP(B411,[1]学生明细!$D$2:$H$1020,5,FALSE)</f>
        <v>70</v>
      </c>
      <c r="G411" s="34">
        <f>VLOOKUP(B411,[1]学生明细!$D$283:$I$1020,6,FALSE)</f>
        <v>0.78</v>
      </c>
      <c r="H411" s="33">
        <f t="shared" si="7"/>
        <v>54.6</v>
      </c>
    </row>
    <row r="412" spans="1:8">
      <c r="A412" s="38">
        <v>12</v>
      </c>
      <c r="B412" s="90" t="s">
        <v>677</v>
      </c>
      <c r="C412" s="38" t="s">
        <v>678</v>
      </c>
      <c r="D412" s="38" t="s">
        <v>679</v>
      </c>
      <c r="E412" s="38" t="s">
        <v>680</v>
      </c>
      <c r="F412" s="85">
        <f>VLOOKUP(B412,[1]学生明细!$D$2:$H$1020,5,FALSE)</f>
        <v>53</v>
      </c>
      <c r="G412" s="34">
        <f>VLOOKUP(B412,[1]学生明细!$D$283:$I$1020,6,FALSE)</f>
        <v>0.78</v>
      </c>
      <c r="H412" s="33">
        <f t="shared" si="7"/>
        <v>41.34</v>
      </c>
    </row>
    <row r="413" spans="1:8">
      <c r="A413" s="38">
        <v>13</v>
      </c>
      <c r="B413" s="90" t="s">
        <v>681</v>
      </c>
      <c r="C413" s="38" t="s">
        <v>682</v>
      </c>
      <c r="D413" s="91" t="s">
        <v>683</v>
      </c>
      <c r="E413" s="38" t="s">
        <v>680</v>
      </c>
      <c r="F413" s="85">
        <f>VLOOKUP(B413,[1]学生明细!$D$2:$H$1020,5,FALSE)</f>
        <v>53</v>
      </c>
      <c r="G413" s="34">
        <f>VLOOKUP(B413,[1]学生明细!$D$283:$I$1020,6,FALSE)</f>
        <v>0.78</v>
      </c>
      <c r="H413" s="33">
        <f t="shared" si="7"/>
        <v>41.34</v>
      </c>
    </row>
    <row r="414" spans="1:8">
      <c r="A414" s="38">
        <v>14</v>
      </c>
      <c r="B414" s="90" t="s">
        <v>684</v>
      </c>
      <c r="C414" s="38" t="s">
        <v>685</v>
      </c>
      <c r="D414" s="91" t="s">
        <v>686</v>
      </c>
      <c r="E414" s="38" t="s">
        <v>680</v>
      </c>
      <c r="F414" s="85">
        <f>VLOOKUP(B414,[1]学生明细!$D$2:$H$1020,5,FALSE)</f>
        <v>56</v>
      </c>
      <c r="G414" s="34">
        <f>VLOOKUP(B414,[1]学生明细!$D$283:$I$1020,6,FALSE)</f>
        <v>0.78</v>
      </c>
      <c r="H414" s="33">
        <f t="shared" si="7"/>
        <v>43.68</v>
      </c>
    </row>
    <row r="415" spans="1:8">
      <c r="A415" s="38">
        <v>15</v>
      </c>
      <c r="B415" s="90" t="s">
        <v>687</v>
      </c>
      <c r="C415" s="38" t="s">
        <v>688</v>
      </c>
      <c r="D415" s="91" t="s">
        <v>689</v>
      </c>
      <c r="E415" s="38" t="s">
        <v>680</v>
      </c>
      <c r="F415" s="85">
        <f>VLOOKUP(B415,[1]学生明细!$D$2:$H$1020,5,FALSE)</f>
        <v>56</v>
      </c>
      <c r="G415" s="34">
        <f>VLOOKUP(B415,[1]学生明细!$D$283:$I$1020,6,FALSE)</f>
        <v>0.78</v>
      </c>
      <c r="H415" s="33">
        <f t="shared" si="7"/>
        <v>43.68</v>
      </c>
    </row>
    <row r="416" spans="1:8">
      <c r="A416" s="38">
        <v>16</v>
      </c>
      <c r="B416" s="57" t="s">
        <v>690</v>
      </c>
      <c r="C416" s="38" t="s">
        <v>691</v>
      </c>
      <c r="D416" s="38" t="s">
        <v>748</v>
      </c>
      <c r="E416" s="38" t="s">
        <v>693</v>
      </c>
      <c r="F416" s="85">
        <f>VLOOKUP(B416,[1]学生明细!$D$2:$H$1020,5,FALSE)</f>
        <v>49</v>
      </c>
      <c r="G416" s="34">
        <f>VLOOKUP(B416,[1]学生明细!$D$283:$I$1020,6,FALSE)</f>
        <v>0.75</v>
      </c>
      <c r="H416" s="33">
        <f t="shared" si="7"/>
        <v>36.75</v>
      </c>
    </row>
    <row r="417" spans="1:8">
      <c r="A417" s="38">
        <v>17</v>
      </c>
      <c r="B417" s="57" t="s">
        <v>694</v>
      </c>
      <c r="C417" s="38" t="s">
        <v>695</v>
      </c>
      <c r="D417" s="38" t="s">
        <v>748</v>
      </c>
      <c r="E417" s="38" t="s">
        <v>693</v>
      </c>
      <c r="F417" s="85">
        <f>VLOOKUP(B417,[1]学生明细!$D$2:$H$1020,5,FALSE)</f>
        <v>49</v>
      </c>
      <c r="G417" s="34">
        <f>VLOOKUP(B417,[1]学生明细!$D$283:$I$1020,6,FALSE)</f>
        <v>0.75</v>
      </c>
      <c r="H417" s="33">
        <f t="shared" si="7"/>
        <v>36.75</v>
      </c>
    </row>
    <row r="418" spans="1:8">
      <c r="A418" s="38">
        <v>18</v>
      </c>
      <c r="B418" s="57" t="s">
        <v>696</v>
      </c>
      <c r="C418" s="38" t="s">
        <v>697</v>
      </c>
      <c r="D418" s="38" t="s">
        <v>748</v>
      </c>
      <c r="E418" s="38" t="s">
        <v>693</v>
      </c>
      <c r="F418" s="85">
        <f>VLOOKUP(B418,[1]学生明细!$D$2:$H$1020,5,FALSE)</f>
        <v>49</v>
      </c>
      <c r="G418" s="34">
        <f>VLOOKUP(B418,[1]学生明细!$D$283:$I$1020,6,FALSE)</f>
        <v>0.75</v>
      </c>
      <c r="H418" s="33">
        <f t="shared" si="7"/>
        <v>36.75</v>
      </c>
    </row>
    <row r="419" spans="1:8">
      <c r="A419" s="38">
        <v>19</v>
      </c>
      <c r="B419" s="57" t="s">
        <v>698</v>
      </c>
      <c r="C419" s="38" t="s">
        <v>699</v>
      </c>
      <c r="D419" s="38" t="s">
        <v>748</v>
      </c>
      <c r="E419" s="38" t="s">
        <v>693</v>
      </c>
      <c r="F419" s="85">
        <f>VLOOKUP(B419,[1]学生明细!$D$2:$H$1020,5,FALSE)</f>
        <v>49</v>
      </c>
      <c r="G419" s="34">
        <f>VLOOKUP(B419,[1]学生明细!$D$283:$I$1020,6,FALSE)</f>
        <v>0.75</v>
      </c>
      <c r="H419" s="33">
        <f t="shared" si="7"/>
        <v>36.75</v>
      </c>
    </row>
    <row r="420" spans="1:8">
      <c r="A420" s="38">
        <v>20</v>
      </c>
      <c r="B420" s="57" t="s">
        <v>700</v>
      </c>
      <c r="C420" s="38" t="s">
        <v>733</v>
      </c>
      <c r="D420" s="38" t="s">
        <v>671</v>
      </c>
      <c r="E420" s="38" t="s">
        <v>16</v>
      </c>
      <c r="F420" s="85">
        <f>VLOOKUP(B420,[1]学生明细!$D$2:$H$1020,5,FALSE)</f>
        <v>38.9</v>
      </c>
      <c r="G420" s="34">
        <f>VLOOKUP(B420,[1]学生明细!$D$283:$I$1020,6,FALSE)</f>
        <v>0.78</v>
      </c>
      <c r="H420" s="33">
        <f t="shared" si="7"/>
        <v>30.341999999999999</v>
      </c>
    </row>
    <row r="421" spans="1:8">
      <c r="A421" s="38">
        <v>21</v>
      </c>
      <c r="B421" s="90" t="s">
        <v>702</v>
      </c>
      <c r="C421" s="38" t="s">
        <v>703</v>
      </c>
      <c r="D421" s="38" t="s">
        <v>704</v>
      </c>
      <c r="E421" s="38" t="s">
        <v>16</v>
      </c>
      <c r="F421" s="85">
        <f>VLOOKUP(B421,[1]学生明细!$D$2:$H$1020,5,FALSE)</f>
        <v>38.9</v>
      </c>
      <c r="G421" s="34">
        <f>VLOOKUP(B421,[1]学生明细!$D$283:$I$1020,6,FALSE)</f>
        <v>0.78</v>
      </c>
      <c r="H421" s="33">
        <f t="shared" si="7"/>
        <v>30.341999999999999</v>
      </c>
    </row>
    <row r="422" spans="1:8">
      <c r="A422" s="38">
        <v>22</v>
      </c>
      <c r="B422" s="90" t="s">
        <v>705</v>
      </c>
      <c r="C422" s="38" t="s">
        <v>706</v>
      </c>
      <c r="D422" s="38" t="s">
        <v>734</v>
      </c>
      <c r="E422" s="38" t="s">
        <v>16</v>
      </c>
      <c r="F422" s="85">
        <f>VLOOKUP(B422,[1]学生明细!$D$2:$H$1020,5,FALSE)</f>
        <v>38.9</v>
      </c>
      <c r="G422" s="34">
        <f>VLOOKUP(B422,[1]学生明细!$D$283:$I$1020,6,FALSE)</f>
        <v>0.78</v>
      </c>
      <c r="H422" s="33">
        <f t="shared" si="7"/>
        <v>30.341999999999999</v>
      </c>
    </row>
    <row r="423" spans="1:8">
      <c r="A423" s="38">
        <v>23</v>
      </c>
      <c r="B423" s="90" t="s">
        <v>708</v>
      </c>
      <c r="C423" s="38" t="s">
        <v>709</v>
      </c>
      <c r="D423" s="38" t="s">
        <v>710</v>
      </c>
      <c r="E423" s="38" t="s">
        <v>16</v>
      </c>
      <c r="F423" s="85">
        <f>VLOOKUP(B423,[1]学生明细!$D$2:$H$1020,5,FALSE)</f>
        <v>38.9</v>
      </c>
      <c r="G423" s="34">
        <f>VLOOKUP(B423,[1]学生明细!$D$283:$I$1020,6,FALSE)</f>
        <v>0.78</v>
      </c>
      <c r="H423" s="33">
        <f t="shared" si="7"/>
        <v>30.341999999999999</v>
      </c>
    </row>
    <row r="424" spans="1:8">
      <c r="A424" s="38">
        <v>24</v>
      </c>
      <c r="B424" s="57" t="s">
        <v>711</v>
      </c>
      <c r="C424" s="38" t="s">
        <v>712</v>
      </c>
      <c r="D424" s="38" t="s">
        <v>735</v>
      </c>
      <c r="E424" s="38" t="s">
        <v>714</v>
      </c>
      <c r="F424" s="85">
        <f>VLOOKUP(B424,[1]学生明细!$D$2:$H$1020,5,FALSE)</f>
        <v>55</v>
      </c>
      <c r="G424" s="34">
        <f>VLOOKUP(B424,[1]学生明细!$D$283:$I$1020,6,FALSE)</f>
        <v>0.75</v>
      </c>
      <c r="H424" s="33">
        <f t="shared" si="7"/>
        <v>41.25</v>
      </c>
    </row>
    <row r="425" spans="1:8">
      <c r="A425" s="38">
        <v>25</v>
      </c>
      <c r="B425" s="57" t="s">
        <v>715</v>
      </c>
      <c r="C425" s="38" t="s">
        <v>716</v>
      </c>
      <c r="D425" s="38" t="s">
        <v>717</v>
      </c>
      <c r="E425" s="38" t="s">
        <v>174</v>
      </c>
      <c r="F425" s="85">
        <f>VLOOKUP(B425,[1]学生明细!$D$2:$H$1020,5,FALSE)</f>
        <v>58</v>
      </c>
      <c r="G425" s="34">
        <f>VLOOKUP(B425,[1]学生明细!$D$283:$I$1020,6,FALSE)</f>
        <v>0.75</v>
      </c>
      <c r="H425" s="33">
        <f t="shared" si="7"/>
        <v>43.5</v>
      </c>
    </row>
    <row r="426" spans="1:8">
      <c r="A426" s="38">
        <v>26</v>
      </c>
      <c r="B426" s="57" t="s">
        <v>718</v>
      </c>
      <c r="C426" s="38" t="s">
        <v>719</v>
      </c>
      <c r="D426" s="38" t="s">
        <v>720</v>
      </c>
      <c r="E426" s="38" t="s">
        <v>379</v>
      </c>
      <c r="F426" s="85">
        <f>VLOOKUP(B426,[1]学生明细!$D$2:$H$1020,5,FALSE)</f>
        <v>48</v>
      </c>
      <c r="G426" s="34">
        <f>VLOOKUP(B426,[1]学生明细!$D$283:$I$1020,6,FALSE)</f>
        <v>0.75</v>
      </c>
      <c r="H426" s="33">
        <f t="shared" si="7"/>
        <v>36</v>
      </c>
    </row>
    <row r="427" spans="1:8">
      <c r="A427" s="38">
        <v>27</v>
      </c>
      <c r="B427" s="57" t="s">
        <v>721</v>
      </c>
      <c r="C427" s="38" t="s">
        <v>722</v>
      </c>
      <c r="D427" s="38" t="s">
        <v>723</v>
      </c>
      <c r="E427" s="38" t="s">
        <v>724</v>
      </c>
      <c r="F427" s="85">
        <f>VLOOKUP(B427,[1]学生明细!$D$2:$H$1020,5,FALSE)</f>
        <v>39</v>
      </c>
      <c r="G427" s="34">
        <f>VLOOKUP(B427,[1]学生明细!$D$283:$I$1020,6,FALSE)</f>
        <v>0.75</v>
      </c>
      <c r="H427" s="33">
        <f t="shared" si="7"/>
        <v>29.25</v>
      </c>
    </row>
    <row r="428" spans="1:8">
      <c r="A428" s="38">
        <v>28</v>
      </c>
      <c r="C428" s="38" t="s">
        <v>17</v>
      </c>
      <c r="F428" s="85">
        <v>6.5</v>
      </c>
      <c r="G428" s="34">
        <v>1</v>
      </c>
      <c r="H428" s="33">
        <v>6.5</v>
      </c>
    </row>
    <row r="429" spans="1:8">
      <c r="H429" s="60">
        <f>SUM(H401:H428)</f>
        <v>1048.556</v>
      </c>
    </row>
    <row r="431" spans="1:8">
      <c r="A431" s="81" t="s">
        <v>806</v>
      </c>
      <c r="B431" s="81"/>
      <c r="C431" s="81"/>
      <c r="D431" s="81"/>
      <c r="E431" s="81"/>
      <c r="F431" s="81"/>
      <c r="G431" s="82"/>
      <c r="H431" s="81"/>
    </row>
    <row r="432" spans="1:8" s="45" customFormat="1">
      <c r="A432" s="52" t="s">
        <v>1</v>
      </c>
      <c r="B432" s="80" t="s">
        <v>2</v>
      </c>
      <c r="C432" s="25" t="s">
        <v>3</v>
      </c>
      <c r="D432" s="25" t="s">
        <v>4</v>
      </c>
      <c r="E432" s="25" t="s">
        <v>5</v>
      </c>
      <c r="F432" s="83" t="s">
        <v>6</v>
      </c>
      <c r="G432" s="56" t="s">
        <v>7</v>
      </c>
      <c r="H432" s="55" t="s">
        <v>8</v>
      </c>
    </row>
    <row r="433" spans="1:8">
      <c r="A433" s="38">
        <v>1</v>
      </c>
      <c r="B433" s="93" t="s">
        <v>807</v>
      </c>
      <c r="C433" s="38" t="s">
        <v>808</v>
      </c>
      <c r="D433" s="38" t="s">
        <v>809</v>
      </c>
      <c r="E433" s="38" t="s">
        <v>12</v>
      </c>
      <c r="F433" s="85">
        <f>VLOOKUP(B433,[1]学生明细!$D$2:$H$1020,5,FALSE)</f>
        <v>63</v>
      </c>
      <c r="G433" s="34">
        <f>VLOOKUP(B433,[1]学生明细!$D$283:$I$1020,6,FALSE)</f>
        <v>0.75</v>
      </c>
      <c r="H433" s="33">
        <f t="shared" ref="H433:H494" si="8">F433*G433</f>
        <v>47.25</v>
      </c>
    </row>
    <row r="434" spans="1:8">
      <c r="A434" s="38">
        <v>2</v>
      </c>
      <c r="B434" s="93" t="s">
        <v>810</v>
      </c>
      <c r="C434" s="38" t="s">
        <v>635</v>
      </c>
      <c r="D434" s="38" t="s">
        <v>811</v>
      </c>
      <c r="E434" s="38" t="s">
        <v>163</v>
      </c>
      <c r="F434" s="85">
        <f>VLOOKUP(B434,[1]学生明细!$D$2:$H$1020,5,FALSE)</f>
        <v>85</v>
      </c>
      <c r="G434" s="34">
        <f>VLOOKUP(B434,[1]学生明细!$D$283:$I$1020,6,FALSE)</f>
        <v>0.75</v>
      </c>
      <c r="H434" s="33">
        <f t="shared" si="8"/>
        <v>63.75</v>
      </c>
    </row>
    <row r="435" spans="1:8">
      <c r="A435" s="38">
        <v>3</v>
      </c>
      <c r="B435" s="57" t="s">
        <v>637</v>
      </c>
      <c r="C435" s="38" t="s">
        <v>638</v>
      </c>
      <c r="D435" s="38" t="s">
        <v>738</v>
      </c>
      <c r="E435" s="38" t="s">
        <v>197</v>
      </c>
      <c r="F435" s="85">
        <f>VLOOKUP(B435,[1]学生明细!$D$2:$H$1020,5,FALSE)</f>
        <v>55</v>
      </c>
      <c r="G435" s="34">
        <f>VLOOKUP(B435,[1]学生明细!$D$283:$I$1020,6,FALSE)</f>
        <v>0.75</v>
      </c>
      <c r="H435" s="33">
        <f t="shared" si="8"/>
        <v>41.25</v>
      </c>
    </row>
    <row r="436" spans="1:8">
      <c r="A436" s="38">
        <v>4</v>
      </c>
      <c r="B436" s="57" t="s">
        <v>391</v>
      </c>
      <c r="C436" s="38" t="s">
        <v>392</v>
      </c>
      <c r="D436" s="38" t="s">
        <v>393</v>
      </c>
      <c r="E436" s="38" t="s">
        <v>394</v>
      </c>
      <c r="F436" s="85">
        <f>VLOOKUP(B436,[1]学生明细!$D$2:$H$1020,5,FALSE)</f>
        <v>72</v>
      </c>
      <c r="G436" s="34">
        <f>VLOOKUP(B436,[1]学生明细!$D$283:$I$1020,6,FALSE)</f>
        <v>0.75</v>
      </c>
      <c r="H436" s="33">
        <f t="shared" si="8"/>
        <v>54</v>
      </c>
    </row>
    <row r="437" spans="1:8">
      <c r="A437" s="38">
        <v>5</v>
      </c>
      <c r="B437" s="57" t="s">
        <v>812</v>
      </c>
      <c r="C437" s="38" t="s">
        <v>813</v>
      </c>
      <c r="D437" s="38" t="s">
        <v>814</v>
      </c>
      <c r="E437" s="38" t="s">
        <v>815</v>
      </c>
      <c r="F437" s="85">
        <f>VLOOKUP(B437,[1]学生明细!$D$2:$H$1020,5,FALSE)</f>
        <v>45</v>
      </c>
      <c r="G437" s="34">
        <f>VLOOKUP(B437,[1]学生明细!$D$283:$I$1020,6,FALSE)</f>
        <v>0.75</v>
      </c>
      <c r="H437" s="33">
        <f t="shared" si="8"/>
        <v>33.75</v>
      </c>
    </row>
    <row r="438" spans="1:8">
      <c r="A438" s="38">
        <v>6</v>
      </c>
      <c r="B438" s="57" t="s">
        <v>645</v>
      </c>
      <c r="C438" s="38" t="s">
        <v>646</v>
      </c>
      <c r="D438" s="38" t="s">
        <v>647</v>
      </c>
      <c r="E438" s="38" t="s">
        <v>174</v>
      </c>
      <c r="F438" s="85">
        <f>VLOOKUP(B438,[1]学生明细!$D$2:$H$1020,5,FALSE)</f>
        <v>55</v>
      </c>
      <c r="G438" s="34">
        <f>VLOOKUP(B438,[1]学生明细!$D$283:$I$1020,6,FALSE)</f>
        <v>0.75</v>
      </c>
      <c r="H438" s="33">
        <f t="shared" si="8"/>
        <v>41.25</v>
      </c>
    </row>
    <row r="439" spans="1:8">
      <c r="A439" s="38">
        <v>7</v>
      </c>
      <c r="B439" s="57" t="s">
        <v>654</v>
      </c>
      <c r="C439" s="38" t="s">
        <v>655</v>
      </c>
      <c r="D439" s="38" t="s">
        <v>745</v>
      </c>
      <c r="E439" s="38" t="s">
        <v>59</v>
      </c>
      <c r="F439" s="85">
        <f>VLOOKUP(B439,[1]学生明细!$D$2:$H$1020,5,FALSE)</f>
        <v>18</v>
      </c>
      <c r="G439" s="34">
        <f>VLOOKUP(B439,[1]学生明细!$D$283:$I$1020,6,FALSE)</f>
        <v>1</v>
      </c>
      <c r="H439" s="33">
        <f t="shared" si="8"/>
        <v>18</v>
      </c>
    </row>
    <row r="440" spans="1:8">
      <c r="A440" s="38">
        <v>8</v>
      </c>
      <c r="B440" s="57" t="s">
        <v>657</v>
      </c>
      <c r="C440" s="38" t="s">
        <v>658</v>
      </c>
      <c r="D440" s="38" t="s">
        <v>746</v>
      </c>
      <c r="E440" s="38" t="s">
        <v>660</v>
      </c>
      <c r="F440" s="85">
        <f>VLOOKUP(B440,[1]学生明细!$D$2:$H$1020,5,FALSE)</f>
        <v>48</v>
      </c>
      <c r="G440" s="34">
        <f>VLOOKUP(B440,[1]学生明细!$D$283:$I$1020,6,FALSE)</f>
        <v>0.75</v>
      </c>
      <c r="H440" s="33">
        <f t="shared" si="8"/>
        <v>36</v>
      </c>
    </row>
    <row r="441" spans="1:8">
      <c r="A441" s="38">
        <v>9</v>
      </c>
      <c r="B441" s="57" t="s">
        <v>661</v>
      </c>
      <c r="C441" s="38" t="s">
        <v>374</v>
      </c>
      <c r="D441" s="38" t="s">
        <v>375</v>
      </c>
      <c r="E441" s="38" t="s">
        <v>375</v>
      </c>
      <c r="F441" s="85">
        <v>20</v>
      </c>
      <c r="G441" s="34">
        <v>0.75</v>
      </c>
      <c r="H441" s="33">
        <f t="shared" si="8"/>
        <v>15</v>
      </c>
    </row>
    <row r="442" spans="1:8" ht="33">
      <c r="A442" s="38">
        <v>10</v>
      </c>
      <c r="B442" s="57" t="s">
        <v>729</v>
      </c>
      <c r="C442" s="38" t="s">
        <v>663</v>
      </c>
      <c r="D442" s="38" t="s">
        <v>664</v>
      </c>
      <c r="E442" s="38" t="s">
        <v>297</v>
      </c>
      <c r="F442" s="85">
        <v>49.8</v>
      </c>
      <c r="G442" s="34">
        <v>0.75</v>
      </c>
      <c r="H442" s="33">
        <f t="shared" si="8"/>
        <v>37.349999999999994</v>
      </c>
    </row>
    <row r="443" spans="1:8">
      <c r="A443" s="38">
        <v>11</v>
      </c>
      <c r="B443" s="35" t="s">
        <v>665</v>
      </c>
      <c r="C443" s="36" t="s">
        <v>666</v>
      </c>
      <c r="D443" s="36" t="s">
        <v>671</v>
      </c>
      <c r="E443" s="36" t="s">
        <v>16</v>
      </c>
      <c r="F443" s="85">
        <f>VLOOKUP(B443,[1]学生明细!$D$2:$H$1020,5,FALSE)</f>
        <v>69.900000000000006</v>
      </c>
      <c r="G443" s="34">
        <f>VLOOKUP(B443,[1]学生明细!$D$283:$I$1020,6,FALSE)</f>
        <v>0.78</v>
      </c>
      <c r="H443" s="33">
        <f t="shared" si="8"/>
        <v>54.522000000000006</v>
      </c>
    </row>
    <row r="444" spans="1:8">
      <c r="A444" s="38">
        <v>12</v>
      </c>
      <c r="B444" s="90" t="s">
        <v>669</v>
      </c>
      <c r="C444" s="38" t="s">
        <v>670</v>
      </c>
      <c r="D444" s="36" t="s">
        <v>671</v>
      </c>
      <c r="E444" s="36" t="s">
        <v>16</v>
      </c>
      <c r="F444" s="85">
        <f>VLOOKUP(B444,[1]学生明细!$D$2:$H$1020,5,FALSE)</f>
        <v>69.900000000000006</v>
      </c>
      <c r="G444" s="34">
        <f>VLOOKUP(B444,[1]学生明细!$D$283:$I$1020,6,FALSE)</f>
        <v>0.78</v>
      </c>
      <c r="H444" s="33">
        <f t="shared" si="8"/>
        <v>54.522000000000006</v>
      </c>
    </row>
    <row r="445" spans="1:8">
      <c r="A445" s="38">
        <v>13</v>
      </c>
      <c r="B445" s="90" t="s">
        <v>672</v>
      </c>
      <c r="C445" s="38" t="s">
        <v>673</v>
      </c>
      <c r="D445" s="36" t="s">
        <v>747</v>
      </c>
      <c r="E445" s="36" t="s">
        <v>16</v>
      </c>
      <c r="F445" s="85">
        <f>VLOOKUP(B445,[1]学生明细!$D$2:$H$1020,5,FALSE)</f>
        <v>70</v>
      </c>
      <c r="G445" s="34">
        <f>VLOOKUP(B445,[1]学生明细!$D$283:$I$1020,6,FALSE)</f>
        <v>0.78</v>
      </c>
      <c r="H445" s="33">
        <f t="shared" si="8"/>
        <v>54.6</v>
      </c>
    </row>
    <row r="446" spans="1:8">
      <c r="A446" s="38">
        <v>14</v>
      </c>
      <c r="B446" s="90" t="s">
        <v>675</v>
      </c>
      <c r="C446" s="38" t="s">
        <v>676</v>
      </c>
      <c r="D446" s="36" t="s">
        <v>671</v>
      </c>
      <c r="E446" s="36" t="s">
        <v>16</v>
      </c>
      <c r="F446" s="85">
        <f>VLOOKUP(B446,[1]学生明细!$D$2:$H$1020,5,FALSE)</f>
        <v>70</v>
      </c>
      <c r="G446" s="34">
        <f>VLOOKUP(B446,[1]学生明细!$D$283:$I$1020,6,FALSE)</f>
        <v>0.78</v>
      </c>
      <c r="H446" s="33">
        <f t="shared" si="8"/>
        <v>54.6</v>
      </c>
    </row>
    <row r="447" spans="1:8">
      <c r="A447" s="38">
        <v>15</v>
      </c>
      <c r="B447" s="90" t="s">
        <v>677</v>
      </c>
      <c r="C447" s="38" t="s">
        <v>678</v>
      </c>
      <c r="D447" s="38" t="s">
        <v>679</v>
      </c>
      <c r="E447" s="38" t="s">
        <v>680</v>
      </c>
      <c r="F447" s="85">
        <f>VLOOKUP(B447,[1]学生明细!$D$2:$H$1020,5,FALSE)</f>
        <v>53</v>
      </c>
      <c r="G447" s="34">
        <f>VLOOKUP(B447,[1]学生明细!$D$283:$I$1020,6,FALSE)</f>
        <v>0.78</v>
      </c>
      <c r="H447" s="33">
        <f t="shared" si="8"/>
        <v>41.34</v>
      </c>
    </row>
    <row r="448" spans="1:8">
      <c r="A448" s="38">
        <v>16</v>
      </c>
      <c r="B448" s="90" t="s">
        <v>681</v>
      </c>
      <c r="C448" s="38" t="s">
        <v>682</v>
      </c>
      <c r="D448" s="91" t="s">
        <v>683</v>
      </c>
      <c r="E448" s="38" t="s">
        <v>680</v>
      </c>
      <c r="F448" s="85">
        <f>VLOOKUP(B448,[1]学生明细!$D$2:$H$1020,5,FALSE)</f>
        <v>53</v>
      </c>
      <c r="G448" s="34">
        <f>VLOOKUP(B448,[1]学生明细!$D$283:$I$1020,6,FALSE)</f>
        <v>0.78</v>
      </c>
      <c r="H448" s="33">
        <f t="shared" si="8"/>
        <v>41.34</v>
      </c>
    </row>
    <row r="449" spans="1:8">
      <c r="A449" s="38">
        <v>17</v>
      </c>
      <c r="B449" s="90" t="s">
        <v>684</v>
      </c>
      <c r="C449" s="38" t="s">
        <v>685</v>
      </c>
      <c r="D449" s="91" t="s">
        <v>686</v>
      </c>
      <c r="E449" s="38" t="s">
        <v>680</v>
      </c>
      <c r="F449" s="85">
        <f>VLOOKUP(B449,[1]学生明细!$D$2:$H$1020,5,FALSE)</f>
        <v>56</v>
      </c>
      <c r="G449" s="34">
        <f>VLOOKUP(B449,[1]学生明细!$D$283:$I$1020,6,FALSE)</f>
        <v>0.78</v>
      </c>
      <c r="H449" s="33">
        <f t="shared" si="8"/>
        <v>43.68</v>
      </c>
    </row>
    <row r="450" spans="1:8">
      <c r="A450" s="38">
        <v>18</v>
      </c>
      <c r="B450" s="90" t="s">
        <v>687</v>
      </c>
      <c r="C450" s="38" t="s">
        <v>688</v>
      </c>
      <c r="D450" s="91" t="s">
        <v>689</v>
      </c>
      <c r="E450" s="38" t="s">
        <v>680</v>
      </c>
      <c r="F450" s="85">
        <f>VLOOKUP(B450,[1]学生明细!$D$2:$H$1020,5,FALSE)</f>
        <v>56</v>
      </c>
      <c r="G450" s="34">
        <f>VLOOKUP(B450,[1]学生明细!$D$283:$I$1020,6,FALSE)</f>
        <v>0.78</v>
      </c>
      <c r="H450" s="33">
        <f t="shared" si="8"/>
        <v>43.68</v>
      </c>
    </row>
    <row r="451" spans="1:8">
      <c r="A451" s="38">
        <v>19</v>
      </c>
      <c r="B451" s="57" t="s">
        <v>690</v>
      </c>
      <c r="C451" s="38" t="s">
        <v>691</v>
      </c>
      <c r="D451" s="38" t="s">
        <v>748</v>
      </c>
      <c r="E451" s="38" t="s">
        <v>693</v>
      </c>
      <c r="F451" s="85">
        <f>VLOOKUP(B451,[1]学生明细!$D$2:$H$1020,5,FALSE)</f>
        <v>49</v>
      </c>
      <c r="G451" s="34">
        <f>VLOOKUP(B451,[1]学生明细!$D$283:$I$1020,6,FALSE)</f>
        <v>0.75</v>
      </c>
      <c r="H451" s="33">
        <f t="shared" si="8"/>
        <v>36.75</v>
      </c>
    </row>
    <row r="452" spans="1:8">
      <c r="A452" s="38">
        <v>20</v>
      </c>
      <c r="B452" s="57" t="s">
        <v>694</v>
      </c>
      <c r="C452" s="38" t="s">
        <v>695</v>
      </c>
      <c r="D452" s="38" t="s">
        <v>748</v>
      </c>
      <c r="E452" s="38" t="s">
        <v>693</v>
      </c>
      <c r="F452" s="85">
        <f>VLOOKUP(B452,[1]学生明细!$D$2:$H$1020,5,FALSE)</f>
        <v>49</v>
      </c>
      <c r="G452" s="34">
        <f>VLOOKUP(B452,[1]学生明细!$D$283:$I$1020,6,FALSE)</f>
        <v>0.75</v>
      </c>
      <c r="H452" s="33">
        <f t="shared" si="8"/>
        <v>36.75</v>
      </c>
    </row>
    <row r="453" spans="1:8">
      <c r="A453" s="38">
        <v>21</v>
      </c>
      <c r="B453" s="57" t="s">
        <v>696</v>
      </c>
      <c r="C453" s="38" t="s">
        <v>697</v>
      </c>
      <c r="D453" s="38" t="s">
        <v>748</v>
      </c>
      <c r="E453" s="38" t="s">
        <v>693</v>
      </c>
      <c r="F453" s="85">
        <f>VLOOKUP(B453,[1]学生明细!$D$2:$H$1020,5,FALSE)</f>
        <v>49</v>
      </c>
      <c r="G453" s="34">
        <f>VLOOKUP(B453,[1]学生明细!$D$283:$I$1020,6,FALSE)</f>
        <v>0.75</v>
      </c>
      <c r="H453" s="33">
        <f t="shared" si="8"/>
        <v>36.75</v>
      </c>
    </row>
    <row r="454" spans="1:8">
      <c r="A454" s="38">
        <v>22</v>
      </c>
      <c r="B454" s="57" t="s">
        <v>698</v>
      </c>
      <c r="C454" s="38" t="s">
        <v>699</v>
      </c>
      <c r="D454" s="38" t="s">
        <v>748</v>
      </c>
      <c r="E454" s="38" t="s">
        <v>693</v>
      </c>
      <c r="F454" s="85">
        <f>VLOOKUP(B454,[1]学生明细!$D$2:$H$1020,5,FALSE)</f>
        <v>49</v>
      </c>
      <c r="G454" s="34">
        <f>VLOOKUP(B454,[1]学生明细!$D$283:$I$1020,6,FALSE)</f>
        <v>0.75</v>
      </c>
      <c r="H454" s="33">
        <f t="shared" si="8"/>
        <v>36.75</v>
      </c>
    </row>
    <row r="455" spans="1:8">
      <c r="A455" s="38">
        <v>23</v>
      </c>
      <c r="B455" s="57" t="s">
        <v>700</v>
      </c>
      <c r="C455" s="38" t="s">
        <v>733</v>
      </c>
      <c r="D455" s="38" t="s">
        <v>671</v>
      </c>
      <c r="E455" s="38" t="s">
        <v>16</v>
      </c>
      <c r="F455" s="85">
        <f>VLOOKUP(B455,[1]学生明细!$D$2:$H$1020,5,FALSE)</f>
        <v>38.9</v>
      </c>
      <c r="G455" s="34">
        <f>VLOOKUP(B455,[1]学生明细!$D$283:$I$1020,6,FALSE)</f>
        <v>0.78</v>
      </c>
      <c r="H455" s="33">
        <f t="shared" si="8"/>
        <v>30.341999999999999</v>
      </c>
    </row>
    <row r="456" spans="1:8">
      <c r="A456" s="38">
        <v>24</v>
      </c>
      <c r="B456" s="90" t="s">
        <v>702</v>
      </c>
      <c r="C456" s="38" t="s">
        <v>703</v>
      </c>
      <c r="D456" s="38" t="s">
        <v>704</v>
      </c>
      <c r="E456" s="38" t="s">
        <v>16</v>
      </c>
      <c r="F456" s="85">
        <f>VLOOKUP(B456,[1]学生明细!$D$2:$H$1020,5,FALSE)</f>
        <v>38.9</v>
      </c>
      <c r="G456" s="34">
        <f>VLOOKUP(B456,[1]学生明细!$D$283:$I$1020,6,FALSE)</f>
        <v>0.78</v>
      </c>
      <c r="H456" s="33">
        <f t="shared" si="8"/>
        <v>30.341999999999999</v>
      </c>
    </row>
    <row r="457" spans="1:8">
      <c r="A457" s="38">
        <v>25</v>
      </c>
      <c r="B457" s="90" t="s">
        <v>705</v>
      </c>
      <c r="C457" s="38" t="s">
        <v>706</v>
      </c>
      <c r="D457" s="38" t="s">
        <v>734</v>
      </c>
      <c r="E457" s="38" t="s">
        <v>16</v>
      </c>
      <c r="F457" s="85">
        <f>VLOOKUP(B457,[1]学生明细!$D$2:$H$1020,5,FALSE)</f>
        <v>38.9</v>
      </c>
      <c r="G457" s="34">
        <f>VLOOKUP(B457,[1]学生明细!$D$283:$I$1020,6,FALSE)</f>
        <v>0.78</v>
      </c>
      <c r="H457" s="33">
        <f t="shared" si="8"/>
        <v>30.341999999999999</v>
      </c>
    </row>
    <row r="458" spans="1:8">
      <c r="A458" s="38">
        <v>26</v>
      </c>
      <c r="B458" s="90" t="s">
        <v>708</v>
      </c>
      <c r="C458" s="38" t="s">
        <v>709</v>
      </c>
      <c r="D458" s="38" t="s">
        <v>710</v>
      </c>
      <c r="E458" s="38" t="s">
        <v>16</v>
      </c>
      <c r="F458" s="85">
        <f>VLOOKUP(B458,[1]学生明细!$D$2:$H$1020,5,FALSE)</f>
        <v>38.9</v>
      </c>
      <c r="G458" s="34">
        <f>VLOOKUP(B458,[1]学生明细!$D$283:$I$1020,6,FALSE)</f>
        <v>0.78</v>
      </c>
      <c r="H458" s="33">
        <f t="shared" si="8"/>
        <v>30.341999999999999</v>
      </c>
    </row>
    <row r="459" spans="1:8">
      <c r="A459" s="38">
        <v>27</v>
      </c>
      <c r="B459" s="57" t="s">
        <v>711</v>
      </c>
      <c r="C459" s="38" t="s">
        <v>712</v>
      </c>
      <c r="D459" s="38" t="s">
        <v>735</v>
      </c>
      <c r="E459" s="38" t="s">
        <v>714</v>
      </c>
      <c r="F459" s="85">
        <f>VLOOKUP(B459,[1]学生明细!$D$2:$H$1020,5,FALSE)</f>
        <v>55</v>
      </c>
      <c r="G459" s="34">
        <f>VLOOKUP(B459,[1]学生明细!$D$283:$I$1020,6,FALSE)</f>
        <v>0.75</v>
      </c>
      <c r="H459" s="33">
        <f t="shared" si="8"/>
        <v>41.25</v>
      </c>
    </row>
    <row r="460" spans="1:8">
      <c r="A460" s="38">
        <v>28</v>
      </c>
      <c r="B460" s="57" t="s">
        <v>715</v>
      </c>
      <c r="C460" s="38" t="s">
        <v>716</v>
      </c>
      <c r="D460" s="38" t="s">
        <v>717</v>
      </c>
      <c r="E460" s="38" t="s">
        <v>174</v>
      </c>
      <c r="F460" s="85">
        <f>VLOOKUP(B460,[1]学生明细!$D$2:$H$1020,5,FALSE)</f>
        <v>58</v>
      </c>
      <c r="G460" s="34">
        <f>VLOOKUP(B460,[1]学生明细!$D$283:$I$1020,6,FALSE)</f>
        <v>0.75</v>
      </c>
      <c r="H460" s="33">
        <f t="shared" si="8"/>
        <v>43.5</v>
      </c>
    </row>
    <row r="461" spans="1:8">
      <c r="A461" s="38">
        <v>29</v>
      </c>
      <c r="B461" s="57" t="s">
        <v>718</v>
      </c>
      <c r="C461" s="38" t="s">
        <v>719</v>
      </c>
      <c r="D461" s="38" t="s">
        <v>720</v>
      </c>
      <c r="E461" s="38" t="s">
        <v>379</v>
      </c>
      <c r="F461" s="85">
        <f>VLOOKUP(B461,[1]学生明细!$D$2:$H$1020,5,FALSE)</f>
        <v>48</v>
      </c>
      <c r="G461" s="34">
        <f>VLOOKUP(B461,[1]学生明细!$D$283:$I$1020,6,FALSE)</f>
        <v>0.75</v>
      </c>
      <c r="H461" s="33">
        <f t="shared" si="8"/>
        <v>36</v>
      </c>
    </row>
    <row r="462" spans="1:8">
      <c r="A462" s="38">
        <v>30</v>
      </c>
      <c r="B462" s="57" t="s">
        <v>721</v>
      </c>
      <c r="C462" s="38" t="s">
        <v>722</v>
      </c>
      <c r="D462" s="38" t="s">
        <v>723</v>
      </c>
      <c r="E462" s="38" t="s">
        <v>724</v>
      </c>
      <c r="F462" s="85">
        <f>VLOOKUP(B462,[1]学生明细!$D$2:$H$1020,5,FALSE)</f>
        <v>39</v>
      </c>
      <c r="G462" s="34">
        <f>VLOOKUP(B462,[1]学生明细!$D$283:$I$1020,6,FALSE)</f>
        <v>0.75</v>
      </c>
      <c r="H462" s="33">
        <f t="shared" si="8"/>
        <v>29.25</v>
      </c>
    </row>
    <row r="463" spans="1:8">
      <c r="A463" s="38">
        <v>31</v>
      </c>
      <c r="C463" s="38" t="s">
        <v>17</v>
      </c>
      <c r="F463" s="85">
        <v>6.5</v>
      </c>
      <c r="G463" s="34">
        <v>1</v>
      </c>
      <c r="H463" s="33">
        <v>6.5</v>
      </c>
    </row>
    <row r="464" spans="1:8">
      <c r="H464" s="60">
        <f>SUM(H433:H463)</f>
        <v>1200.752</v>
      </c>
    </row>
    <row r="466" spans="1:8">
      <c r="A466" s="81" t="s">
        <v>816</v>
      </c>
      <c r="B466" s="81"/>
      <c r="C466" s="81"/>
      <c r="D466" s="81"/>
      <c r="E466" s="81"/>
      <c r="F466" s="81"/>
      <c r="G466" s="82"/>
      <c r="H466" s="81"/>
    </row>
    <row r="467" spans="1:8" s="45" customFormat="1">
      <c r="A467" s="52" t="s">
        <v>1</v>
      </c>
      <c r="B467" s="80" t="s">
        <v>2</v>
      </c>
      <c r="C467" s="25" t="s">
        <v>3</v>
      </c>
      <c r="D467" s="25" t="s">
        <v>4</v>
      </c>
      <c r="E467" s="25" t="s">
        <v>5</v>
      </c>
      <c r="F467" s="83" t="s">
        <v>6</v>
      </c>
      <c r="G467" s="56" t="s">
        <v>7</v>
      </c>
      <c r="H467" s="55" t="s">
        <v>8</v>
      </c>
    </row>
    <row r="468" spans="1:8">
      <c r="A468" s="38">
        <v>1</v>
      </c>
      <c r="B468" s="57" t="s">
        <v>817</v>
      </c>
      <c r="C468" s="38" t="s">
        <v>818</v>
      </c>
      <c r="D468" s="38" t="s">
        <v>819</v>
      </c>
      <c r="E468" s="38" t="s">
        <v>612</v>
      </c>
      <c r="F468" s="85">
        <f>VLOOKUP(B468,[1]学生明细!$D$2:$H$1020,5,FALSE)</f>
        <v>49</v>
      </c>
      <c r="G468" s="34">
        <f>VLOOKUP(B468,[1]学生明细!$D$283:$I$1020,6,FALSE)</f>
        <v>0.75</v>
      </c>
      <c r="H468" s="33">
        <f t="shared" si="8"/>
        <v>36.75</v>
      </c>
    </row>
    <row r="469" spans="1:8">
      <c r="A469" s="38">
        <v>2</v>
      </c>
      <c r="B469" s="57" t="s">
        <v>820</v>
      </c>
      <c r="C469" s="38" t="s">
        <v>821</v>
      </c>
      <c r="D469" s="38" t="s">
        <v>822</v>
      </c>
      <c r="E469" s="38" t="s">
        <v>59</v>
      </c>
      <c r="F469" s="85">
        <f>VLOOKUP(B469,[1]学生明细!$D$2:$H$1020,5,FALSE)</f>
        <v>49</v>
      </c>
      <c r="G469" s="34">
        <f>VLOOKUP(B469,[1]学生明细!$D$283:$I$1020,6,FALSE)</f>
        <v>0.78</v>
      </c>
      <c r="H469" s="33">
        <f t="shared" si="8"/>
        <v>38.22</v>
      </c>
    </row>
    <row r="470" spans="1:8">
      <c r="A470" s="38">
        <v>3</v>
      </c>
      <c r="B470" s="57" t="s">
        <v>823</v>
      </c>
      <c r="C470" s="38" t="s">
        <v>824</v>
      </c>
      <c r="D470" s="38" t="s">
        <v>825</v>
      </c>
      <c r="E470" s="38" t="s">
        <v>59</v>
      </c>
      <c r="F470" s="85">
        <f>VLOOKUP(B470,[1]学生明细!$D$2:$H$1020,5,FALSE)</f>
        <v>60</v>
      </c>
      <c r="G470" s="34">
        <f>VLOOKUP(B470,[1]学生明细!$D$283:$I$1020,6,FALSE)</f>
        <v>0.78</v>
      </c>
      <c r="H470" s="33">
        <f t="shared" si="8"/>
        <v>46.800000000000004</v>
      </c>
    </row>
    <row r="471" spans="1:8">
      <c r="A471" s="38">
        <v>4</v>
      </c>
      <c r="B471" s="57" t="s">
        <v>826</v>
      </c>
      <c r="C471" s="38" t="s">
        <v>827</v>
      </c>
      <c r="D471" s="38" t="s">
        <v>828</v>
      </c>
      <c r="E471" s="38" t="s">
        <v>43</v>
      </c>
      <c r="F471" s="85">
        <f>VLOOKUP(B471,[1]学生明细!$D$2:$H$1020,5,FALSE)</f>
        <v>29</v>
      </c>
      <c r="G471" s="34">
        <f>VLOOKUP(B471,[1]学生明细!$D$283:$I$1020,6,FALSE)</f>
        <v>0.75</v>
      </c>
      <c r="H471" s="33">
        <f t="shared" si="8"/>
        <v>21.75</v>
      </c>
    </row>
    <row r="472" spans="1:8">
      <c r="A472" s="38">
        <v>5</v>
      </c>
      <c r="B472" s="57" t="s">
        <v>829</v>
      </c>
      <c r="C472" s="38" t="s">
        <v>830</v>
      </c>
      <c r="D472" s="38" t="s">
        <v>831</v>
      </c>
      <c r="E472" s="38" t="s">
        <v>493</v>
      </c>
      <c r="F472" s="85">
        <f>VLOOKUP(B472,[1]学生明细!$D$2:$H$1020,5,FALSE)</f>
        <v>49.8</v>
      </c>
      <c r="G472" s="34">
        <f>VLOOKUP(B472,[1]学生明细!$D$283:$I$1020,6,FALSE)</f>
        <v>0.75</v>
      </c>
      <c r="H472" s="33">
        <f t="shared" si="8"/>
        <v>37.349999999999994</v>
      </c>
    </row>
    <row r="473" spans="1:8">
      <c r="A473" s="38">
        <v>6</v>
      </c>
      <c r="B473" s="57" t="s">
        <v>832</v>
      </c>
      <c r="C473" s="38" t="s">
        <v>833</v>
      </c>
      <c r="D473" s="38" t="s">
        <v>834</v>
      </c>
      <c r="E473" s="38" t="s">
        <v>493</v>
      </c>
      <c r="F473" s="85">
        <f>VLOOKUP(B473,[1]学生明细!$D$2:$H$1020,5,FALSE)</f>
        <v>29</v>
      </c>
      <c r="G473" s="34">
        <f>VLOOKUP(B473,[1]学生明细!$D$283:$I$1020,6,FALSE)</f>
        <v>0.75</v>
      </c>
      <c r="H473" s="33">
        <f t="shared" si="8"/>
        <v>21.75</v>
      </c>
    </row>
    <row r="474" spans="1:8">
      <c r="A474" s="38">
        <v>7</v>
      </c>
      <c r="B474" s="57" t="s">
        <v>743</v>
      </c>
      <c r="C474" s="38" t="s">
        <v>744</v>
      </c>
      <c r="D474" s="38" t="s">
        <v>523</v>
      </c>
      <c r="E474" s="38" t="s">
        <v>59</v>
      </c>
      <c r="F474" s="85">
        <f>VLOOKUP(B474,[1]学生明细!$D$2:$H$1020,5,FALSE)</f>
        <v>56.8</v>
      </c>
      <c r="G474" s="34">
        <f>VLOOKUP(B474,[1]学生明细!$D$283:$I$1020,6,FALSE)</f>
        <v>0.78</v>
      </c>
      <c r="H474" s="33">
        <f t="shared" si="8"/>
        <v>44.304000000000002</v>
      </c>
    </row>
    <row r="475" spans="1:8">
      <c r="A475" s="38">
        <v>8</v>
      </c>
      <c r="B475" s="57" t="s">
        <v>654</v>
      </c>
      <c r="C475" s="38" t="s">
        <v>655</v>
      </c>
      <c r="D475" s="38" t="s">
        <v>745</v>
      </c>
      <c r="E475" s="38" t="s">
        <v>59</v>
      </c>
      <c r="F475" s="85">
        <f>VLOOKUP(B475,[1]学生明细!$D$2:$H$1020,5,FALSE)</f>
        <v>18</v>
      </c>
      <c r="G475" s="34">
        <f>VLOOKUP(B475,[1]学生明细!$D$283:$I$1020,6,FALSE)</f>
        <v>1</v>
      </c>
      <c r="H475" s="33">
        <f t="shared" si="8"/>
        <v>18</v>
      </c>
    </row>
    <row r="476" spans="1:8">
      <c r="A476" s="38">
        <v>9</v>
      </c>
      <c r="B476" s="57" t="s">
        <v>657</v>
      </c>
      <c r="C476" s="38" t="s">
        <v>658</v>
      </c>
      <c r="D476" s="38" t="s">
        <v>746</v>
      </c>
      <c r="E476" s="38" t="s">
        <v>660</v>
      </c>
      <c r="F476" s="85">
        <f>VLOOKUP(B476,[1]学生明细!$D$2:$H$1020,5,FALSE)</f>
        <v>48</v>
      </c>
      <c r="G476" s="34">
        <f>VLOOKUP(B476,[1]学生明细!$D$283:$I$1020,6,FALSE)</f>
        <v>0.75</v>
      </c>
      <c r="H476" s="33">
        <f t="shared" si="8"/>
        <v>36</v>
      </c>
    </row>
    <row r="477" spans="1:8">
      <c r="A477" s="38">
        <v>10</v>
      </c>
      <c r="B477" s="57" t="s">
        <v>661</v>
      </c>
      <c r="C477" s="38" t="s">
        <v>374</v>
      </c>
      <c r="D477" s="38" t="s">
        <v>375</v>
      </c>
      <c r="E477" s="38" t="s">
        <v>375</v>
      </c>
      <c r="F477" s="85">
        <v>20</v>
      </c>
      <c r="G477" s="34">
        <v>0.75</v>
      </c>
      <c r="H477" s="33">
        <f t="shared" si="8"/>
        <v>15</v>
      </c>
    </row>
    <row r="478" spans="1:8" ht="33">
      <c r="A478" s="38">
        <v>11</v>
      </c>
      <c r="B478" s="57" t="s">
        <v>729</v>
      </c>
      <c r="C478" s="38" t="s">
        <v>663</v>
      </c>
      <c r="D478" s="38" t="s">
        <v>664</v>
      </c>
      <c r="E478" s="38" t="s">
        <v>297</v>
      </c>
      <c r="F478" s="85">
        <v>49.8</v>
      </c>
      <c r="G478" s="34">
        <v>0.75</v>
      </c>
      <c r="H478" s="33">
        <f t="shared" si="8"/>
        <v>37.349999999999994</v>
      </c>
    </row>
    <row r="479" spans="1:8">
      <c r="A479" s="38">
        <v>12</v>
      </c>
      <c r="B479" s="35" t="s">
        <v>665</v>
      </c>
      <c r="C479" s="36" t="s">
        <v>666</v>
      </c>
      <c r="D479" s="36" t="s">
        <v>671</v>
      </c>
      <c r="E479" s="36" t="s">
        <v>16</v>
      </c>
      <c r="F479" s="85">
        <f>VLOOKUP(B479,[1]学生明细!$D$2:$H$1020,5,FALSE)</f>
        <v>69.900000000000006</v>
      </c>
      <c r="G479" s="34">
        <f>VLOOKUP(B479,[1]学生明细!$D$283:$I$1020,6,FALSE)</f>
        <v>0.78</v>
      </c>
      <c r="H479" s="33">
        <f t="shared" si="8"/>
        <v>54.522000000000006</v>
      </c>
    </row>
    <row r="480" spans="1:8" ht="33">
      <c r="A480" s="38">
        <v>13</v>
      </c>
      <c r="B480" s="90" t="s">
        <v>669</v>
      </c>
      <c r="C480" s="38" t="s">
        <v>670</v>
      </c>
      <c r="D480" s="36" t="s">
        <v>667</v>
      </c>
      <c r="E480" s="36" t="s">
        <v>16</v>
      </c>
      <c r="F480" s="85">
        <f>VLOOKUP(B480,[1]学生明细!$D$2:$H$1020,5,FALSE)</f>
        <v>69.900000000000006</v>
      </c>
      <c r="G480" s="34">
        <f>VLOOKUP(B480,[1]学生明细!$D$283:$I$1020,6,FALSE)</f>
        <v>0.78</v>
      </c>
      <c r="H480" s="33">
        <f t="shared" si="8"/>
        <v>54.522000000000006</v>
      </c>
    </row>
    <row r="481" spans="1:8">
      <c r="A481" s="38">
        <v>14</v>
      </c>
      <c r="B481" s="90" t="s">
        <v>672</v>
      </c>
      <c r="C481" s="38" t="s">
        <v>673</v>
      </c>
      <c r="D481" s="36" t="s">
        <v>747</v>
      </c>
      <c r="E481" s="36" t="s">
        <v>16</v>
      </c>
      <c r="F481" s="85">
        <f>VLOOKUP(B481,[1]学生明细!$D$2:$H$1020,5,FALSE)</f>
        <v>70</v>
      </c>
      <c r="G481" s="34">
        <f>VLOOKUP(B481,[1]学生明细!$D$283:$I$1020,6,FALSE)</f>
        <v>0.78</v>
      </c>
      <c r="H481" s="33">
        <f t="shared" si="8"/>
        <v>54.6</v>
      </c>
    </row>
    <row r="482" spans="1:8" ht="33">
      <c r="A482" s="38">
        <v>15</v>
      </c>
      <c r="B482" s="90" t="s">
        <v>675</v>
      </c>
      <c r="C482" s="38" t="s">
        <v>676</v>
      </c>
      <c r="D482" s="36" t="s">
        <v>667</v>
      </c>
      <c r="E482" s="36" t="s">
        <v>668</v>
      </c>
      <c r="F482" s="85">
        <f>VLOOKUP(B482,[1]学生明细!$D$2:$H$1020,5,FALSE)</f>
        <v>70</v>
      </c>
      <c r="G482" s="34">
        <f>VLOOKUP(B482,[1]学生明细!$D$283:$I$1020,6,FALSE)</f>
        <v>0.78</v>
      </c>
      <c r="H482" s="33">
        <f t="shared" si="8"/>
        <v>54.6</v>
      </c>
    </row>
    <row r="483" spans="1:8">
      <c r="A483" s="38">
        <v>16</v>
      </c>
      <c r="B483" s="90" t="s">
        <v>677</v>
      </c>
      <c r="C483" s="38" t="s">
        <v>678</v>
      </c>
      <c r="D483" s="38" t="s">
        <v>679</v>
      </c>
      <c r="E483" s="38" t="s">
        <v>680</v>
      </c>
      <c r="F483" s="85">
        <f>VLOOKUP(B483,[1]学生明细!$D$2:$H$1020,5,FALSE)</f>
        <v>53</v>
      </c>
      <c r="G483" s="34">
        <f>VLOOKUP(B483,[1]学生明细!$D$283:$I$1020,6,FALSE)</f>
        <v>0.78</v>
      </c>
      <c r="H483" s="33">
        <f t="shared" si="8"/>
        <v>41.34</v>
      </c>
    </row>
    <row r="484" spans="1:8">
      <c r="A484" s="38">
        <v>17</v>
      </c>
      <c r="B484" s="90" t="s">
        <v>681</v>
      </c>
      <c r="C484" s="38" t="s">
        <v>682</v>
      </c>
      <c r="D484" s="91" t="s">
        <v>683</v>
      </c>
      <c r="E484" s="38" t="s">
        <v>680</v>
      </c>
      <c r="F484" s="85">
        <f>VLOOKUP(B484,[1]学生明细!$D$2:$H$1020,5,FALSE)</f>
        <v>53</v>
      </c>
      <c r="G484" s="34">
        <f>VLOOKUP(B484,[1]学生明细!$D$283:$I$1020,6,FALSE)</f>
        <v>0.78</v>
      </c>
      <c r="H484" s="33">
        <f t="shared" si="8"/>
        <v>41.34</v>
      </c>
    </row>
    <row r="485" spans="1:8">
      <c r="A485" s="38">
        <v>18</v>
      </c>
      <c r="B485" s="90" t="s">
        <v>684</v>
      </c>
      <c r="C485" s="38" t="s">
        <v>685</v>
      </c>
      <c r="D485" s="91" t="s">
        <v>686</v>
      </c>
      <c r="E485" s="38" t="s">
        <v>680</v>
      </c>
      <c r="F485" s="85">
        <f>VLOOKUP(B485,[1]学生明细!$D$2:$H$1020,5,FALSE)</f>
        <v>56</v>
      </c>
      <c r="G485" s="34">
        <f>VLOOKUP(B485,[1]学生明细!$D$283:$I$1020,6,FALSE)</f>
        <v>0.78</v>
      </c>
      <c r="H485" s="33">
        <f t="shared" si="8"/>
        <v>43.68</v>
      </c>
    </row>
    <row r="486" spans="1:8">
      <c r="A486" s="38">
        <v>19</v>
      </c>
      <c r="B486" s="90" t="s">
        <v>687</v>
      </c>
      <c r="C486" s="38" t="s">
        <v>688</v>
      </c>
      <c r="D486" s="91" t="s">
        <v>689</v>
      </c>
      <c r="E486" s="38" t="s">
        <v>680</v>
      </c>
      <c r="F486" s="85">
        <f>VLOOKUP(B486,[1]学生明细!$D$2:$H$1020,5,FALSE)</f>
        <v>56</v>
      </c>
      <c r="G486" s="34">
        <f>VLOOKUP(B486,[1]学生明细!$D$283:$I$1020,6,FALSE)</f>
        <v>0.78</v>
      </c>
      <c r="H486" s="33">
        <f t="shared" si="8"/>
        <v>43.68</v>
      </c>
    </row>
    <row r="487" spans="1:8">
      <c r="A487" s="38">
        <v>20</v>
      </c>
      <c r="B487" s="57" t="s">
        <v>690</v>
      </c>
      <c r="C487" s="38" t="s">
        <v>691</v>
      </c>
      <c r="D487" s="38" t="s">
        <v>748</v>
      </c>
      <c r="E487" s="38" t="s">
        <v>693</v>
      </c>
      <c r="F487" s="85">
        <f>VLOOKUP(B487,[1]学生明细!$D$2:$H$1020,5,FALSE)</f>
        <v>49</v>
      </c>
      <c r="G487" s="34">
        <f>VLOOKUP(B487,[1]学生明细!$D$283:$I$1020,6,FALSE)</f>
        <v>0.75</v>
      </c>
      <c r="H487" s="33">
        <f t="shared" si="8"/>
        <v>36.75</v>
      </c>
    </row>
    <row r="488" spans="1:8">
      <c r="A488" s="38">
        <v>21</v>
      </c>
      <c r="B488" s="57" t="s">
        <v>694</v>
      </c>
      <c r="C488" s="38" t="s">
        <v>695</v>
      </c>
      <c r="D488" s="38" t="s">
        <v>748</v>
      </c>
      <c r="E488" s="38" t="s">
        <v>693</v>
      </c>
      <c r="F488" s="85">
        <f>VLOOKUP(B488,[1]学生明细!$D$2:$H$1020,5,FALSE)</f>
        <v>49</v>
      </c>
      <c r="G488" s="34">
        <f>VLOOKUP(B488,[1]学生明细!$D$283:$I$1020,6,FALSE)</f>
        <v>0.75</v>
      </c>
      <c r="H488" s="33">
        <f t="shared" si="8"/>
        <v>36.75</v>
      </c>
    </row>
    <row r="489" spans="1:8">
      <c r="A489" s="38">
        <v>22</v>
      </c>
      <c r="B489" s="57" t="s">
        <v>696</v>
      </c>
      <c r="C489" s="38" t="s">
        <v>697</v>
      </c>
      <c r="D489" s="38" t="s">
        <v>748</v>
      </c>
      <c r="E489" s="38" t="s">
        <v>693</v>
      </c>
      <c r="F489" s="85">
        <f>VLOOKUP(B489,[1]学生明细!$D$2:$H$1020,5,FALSE)</f>
        <v>49</v>
      </c>
      <c r="G489" s="34">
        <f>VLOOKUP(B489,[1]学生明细!$D$283:$I$1020,6,FALSE)</f>
        <v>0.75</v>
      </c>
      <c r="H489" s="33">
        <f t="shared" si="8"/>
        <v>36.75</v>
      </c>
    </row>
    <row r="490" spans="1:8">
      <c r="A490" s="38">
        <v>23</v>
      </c>
      <c r="B490" s="57" t="s">
        <v>698</v>
      </c>
      <c r="C490" s="38" t="s">
        <v>699</v>
      </c>
      <c r="D490" s="38" t="s">
        <v>748</v>
      </c>
      <c r="E490" s="38" t="s">
        <v>693</v>
      </c>
      <c r="F490" s="85">
        <f>VLOOKUP(B490,[1]学生明细!$D$2:$H$1020,5,FALSE)</f>
        <v>49</v>
      </c>
      <c r="G490" s="34">
        <f>VLOOKUP(B490,[1]学生明细!$D$283:$I$1020,6,FALSE)</f>
        <v>0.75</v>
      </c>
      <c r="H490" s="33">
        <f t="shared" si="8"/>
        <v>36.75</v>
      </c>
    </row>
    <row r="491" spans="1:8">
      <c r="A491" s="38">
        <v>24</v>
      </c>
      <c r="B491" s="57" t="s">
        <v>700</v>
      </c>
      <c r="C491" s="38" t="s">
        <v>733</v>
      </c>
      <c r="D491" s="38" t="s">
        <v>671</v>
      </c>
      <c r="E491" s="38" t="s">
        <v>16</v>
      </c>
      <c r="F491" s="85">
        <f>VLOOKUP(B491,[1]学生明细!$D$2:$H$1020,5,FALSE)</f>
        <v>38.9</v>
      </c>
      <c r="G491" s="34">
        <f>VLOOKUP(B491,[1]学生明细!$D$283:$I$1020,6,FALSE)</f>
        <v>0.78</v>
      </c>
      <c r="H491" s="33">
        <f t="shared" si="8"/>
        <v>30.341999999999999</v>
      </c>
    </row>
    <row r="492" spans="1:8">
      <c r="A492" s="38">
        <v>25</v>
      </c>
      <c r="B492" s="90" t="s">
        <v>702</v>
      </c>
      <c r="C492" s="38" t="s">
        <v>703</v>
      </c>
      <c r="D492" s="38" t="s">
        <v>704</v>
      </c>
      <c r="E492" s="38" t="s">
        <v>16</v>
      </c>
      <c r="F492" s="85">
        <f>VLOOKUP(B492,[1]学生明细!$D$2:$H$1020,5,FALSE)</f>
        <v>38.9</v>
      </c>
      <c r="G492" s="34">
        <f>VLOOKUP(B492,[1]学生明细!$D$283:$I$1020,6,FALSE)</f>
        <v>0.78</v>
      </c>
      <c r="H492" s="33">
        <f t="shared" si="8"/>
        <v>30.341999999999999</v>
      </c>
    </row>
    <row r="493" spans="1:8">
      <c r="A493" s="38">
        <v>26</v>
      </c>
      <c r="B493" s="90" t="s">
        <v>705</v>
      </c>
      <c r="C493" s="38" t="s">
        <v>706</v>
      </c>
      <c r="D493" s="38" t="s">
        <v>734</v>
      </c>
      <c r="E493" s="38" t="s">
        <v>16</v>
      </c>
      <c r="F493" s="85">
        <f>VLOOKUP(B493,[1]学生明细!$D$2:$H$1020,5,FALSE)</f>
        <v>38.9</v>
      </c>
      <c r="G493" s="34">
        <f>VLOOKUP(B493,[1]学生明细!$D$283:$I$1020,6,FALSE)</f>
        <v>0.78</v>
      </c>
      <c r="H493" s="33">
        <f t="shared" si="8"/>
        <v>30.341999999999999</v>
      </c>
    </row>
    <row r="494" spans="1:8">
      <c r="A494" s="38">
        <v>27</v>
      </c>
      <c r="B494" s="90" t="s">
        <v>708</v>
      </c>
      <c r="C494" s="38" t="s">
        <v>709</v>
      </c>
      <c r="D494" s="38" t="s">
        <v>710</v>
      </c>
      <c r="E494" s="38" t="s">
        <v>16</v>
      </c>
      <c r="F494" s="85">
        <f>VLOOKUP(B494,[1]学生明细!$D$2:$H$1020,5,FALSE)</f>
        <v>38.9</v>
      </c>
      <c r="G494" s="34">
        <f>VLOOKUP(B494,[1]学生明细!$D$283:$I$1020,6,FALSE)</f>
        <v>0.78</v>
      </c>
      <c r="H494" s="33">
        <f t="shared" si="8"/>
        <v>30.341999999999999</v>
      </c>
    </row>
    <row r="495" spans="1:8">
      <c r="A495" s="38">
        <v>28</v>
      </c>
      <c r="B495" s="57" t="s">
        <v>711</v>
      </c>
      <c r="C495" s="38" t="s">
        <v>712</v>
      </c>
      <c r="D495" s="38" t="s">
        <v>735</v>
      </c>
      <c r="E495" s="38" t="s">
        <v>714</v>
      </c>
      <c r="F495" s="85">
        <f>VLOOKUP(B495,[1]学生明细!$D$2:$H$1020,5,FALSE)</f>
        <v>55</v>
      </c>
      <c r="G495" s="34">
        <f>VLOOKUP(B495,[1]学生明细!$D$283:$I$1020,6,FALSE)</f>
        <v>0.75</v>
      </c>
      <c r="H495" s="33">
        <f t="shared" ref="H495:H558" si="9">F495*G495</f>
        <v>41.25</v>
      </c>
    </row>
    <row r="496" spans="1:8">
      <c r="A496" s="38">
        <v>29</v>
      </c>
      <c r="B496" s="57" t="s">
        <v>715</v>
      </c>
      <c r="C496" s="38" t="s">
        <v>716</v>
      </c>
      <c r="D496" s="38" t="s">
        <v>717</v>
      </c>
      <c r="E496" s="38" t="s">
        <v>174</v>
      </c>
      <c r="F496" s="85">
        <f>VLOOKUP(B496,[1]学生明细!$D$2:$H$1020,5,FALSE)</f>
        <v>58</v>
      </c>
      <c r="G496" s="34">
        <f>VLOOKUP(B496,[1]学生明细!$D$283:$I$1020,6,FALSE)</f>
        <v>0.75</v>
      </c>
      <c r="H496" s="33">
        <f t="shared" si="9"/>
        <v>43.5</v>
      </c>
    </row>
    <row r="497" spans="1:8">
      <c r="A497" s="38">
        <v>30</v>
      </c>
      <c r="B497" s="57" t="s">
        <v>718</v>
      </c>
      <c r="C497" s="38" t="s">
        <v>719</v>
      </c>
      <c r="D497" s="38" t="s">
        <v>720</v>
      </c>
      <c r="E497" s="38" t="s">
        <v>379</v>
      </c>
      <c r="F497" s="85">
        <f>VLOOKUP(B497,[1]学生明细!$D$2:$H$1020,5,FALSE)</f>
        <v>48</v>
      </c>
      <c r="G497" s="34">
        <f>VLOOKUP(B497,[1]学生明细!$D$283:$I$1020,6,FALSE)</f>
        <v>0.75</v>
      </c>
      <c r="H497" s="33">
        <f t="shared" si="9"/>
        <v>36</v>
      </c>
    </row>
    <row r="498" spans="1:8">
      <c r="A498" s="38">
        <v>31</v>
      </c>
      <c r="B498" s="57" t="s">
        <v>721</v>
      </c>
      <c r="C498" s="38" t="s">
        <v>722</v>
      </c>
      <c r="D498" s="38" t="s">
        <v>723</v>
      </c>
      <c r="E498" s="38" t="s">
        <v>724</v>
      </c>
      <c r="F498" s="85">
        <f>VLOOKUP(B498,[1]学生明细!$D$2:$H$1020,5,FALSE)</f>
        <v>39</v>
      </c>
      <c r="G498" s="34">
        <f>VLOOKUP(B498,[1]学生明细!$D$283:$I$1020,6,FALSE)</f>
        <v>0.75</v>
      </c>
      <c r="H498" s="33">
        <f t="shared" si="9"/>
        <v>29.25</v>
      </c>
    </row>
    <row r="499" spans="1:8">
      <c r="A499" s="38">
        <v>32</v>
      </c>
      <c r="C499" s="38" t="s">
        <v>17</v>
      </c>
      <c r="F499" s="85">
        <v>6.5</v>
      </c>
      <c r="G499" s="34">
        <v>1</v>
      </c>
      <c r="H499" s="33">
        <v>6.5</v>
      </c>
    </row>
    <row r="500" spans="1:8">
      <c r="H500" s="60">
        <f>SUM(H468:H499)</f>
        <v>1166.4259999999999</v>
      </c>
    </row>
    <row r="502" spans="1:8">
      <c r="A502" s="81" t="s">
        <v>835</v>
      </c>
      <c r="B502" s="81"/>
      <c r="C502" s="81"/>
      <c r="D502" s="81"/>
      <c r="E502" s="81"/>
      <c r="F502" s="81"/>
      <c r="G502" s="82"/>
      <c r="H502" s="81"/>
    </row>
    <row r="503" spans="1:8" s="45" customFormat="1">
      <c r="A503" s="52" t="s">
        <v>1</v>
      </c>
      <c r="B503" s="80" t="s">
        <v>2</v>
      </c>
      <c r="C503" s="25" t="s">
        <v>3</v>
      </c>
      <c r="D503" s="25" t="s">
        <v>4</v>
      </c>
      <c r="E503" s="25" t="s">
        <v>5</v>
      </c>
      <c r="F503" s="83" t="s">
        <v>6</v>
      </c>
      <c r="G503" s="56" t="s">
        <v>7</v>
      </c>
      <c r="H503" s="55" t="s">
        <v>8</v>
      </c>
    </row>
    <row r="504" spans="1:8">
      <c r="A504" s="38">
        <v>1</v>
      </c>
      <c r="B504" s="57" t="s">
        <v>820</v>
      </c>
      <c r="C504" s="38" t="s">
        <v>821</v>
      </c>
      <c r="D504" s="38" t="s">
        <v>822</v>
      </c>
      <c r="E504" s="38" t="s">
        <v>59</v>
      </c>
      <c r="F504" s="85">
        <f>VLOOKUP(B504,[1]学生明细!$D$2:$H$1020,5,FALSE)</f>
        <v>49</v>
      </c>
      <c r="G504" s="34">
        <f>VLOOKUP(B504,[1]学生明细!$D$283:$I$1020,6,FALSE)</f>
        <v>0.78</v>
      </c>
      <c r="H504" s="33">
        <f t="shared" si="9"/>
        <v>38.22</v>
      </c>
    </row>
    <row r="505" spans="1:8">
      <c r="A505" s="38">
        <v>2</v>
      </c>
      <c r="B505" s="57" t="s">
        <v>817</v>
      </c>
      <c r="C505" s="38" t="s">
        <v>818</v>
      </c>
      <c r="D505" s="38" t="s">
        <v>819</v>
      </c>
      <c r="E505" s="38" t="s">
        <v>612</v>
      </c>
      <c r="F505" s="85">
        <f>VLOOKUP(B505,[1]学生明细!$D$2:$H$1020,5,FALSE)</f>
        <v>49</v>
      </c>
      <c r="G505" s="34">
        <f>VLOOKUP(B505,[1]学生明细!$D$283:$I$1020,6,FALSE)</f>
        <v>0.75</v>
      </c>
      <c r="H505" s="33">
        <f t="shared" si="9"/>
        <v>36.75</v>
      </c>
    </row>
    <row r="506" spans="1:8">
      <c r="A506" s="38">
        <v>3</v>
      </c>
      <c r="B506" s="57" t="s">
        <v>823</v>
      </c>
      <c r="C506" s="38" t="s">
        <v>824</v>
      </c>
      <c r="D506" s="38" t="s">
        <v>825</v>
      </c>
      <c r="E506" s="38" t="s">
        <v>59</v>
      </c>
      <c r="F506" s="85">
        <f>VLOOKUP(B506,[1]学生明细!$D$2:$H$1020,5,FALSE)</f>
        <v>60</v>
      </c>
      <c r="G506" s="34">
        <f>VLOOKUP(B506,[1]学生明细!$D$283:$I$1020,6,FALSE)</f>
        <v>0.78</v>
      </c>
      <c r="H506" s="33">
        <f t="shared" si="9"/>
        <v>46.800000000000004</v>
      </c>
    </row>
    <row r="507" spans="1:8">
      <c r="A507" s="38">
        <v>4</v>
      </c>
      <c r="B507" s="57" t="s">
        <v>826</v>
      </c>
      <c r="C507" s="38" t="s">
        <v>827</v>
      </c>
      <c r="D507" s="38" t="s">
        <v>828</v>
      </c>
      <c r="E507" s="38" t="s">
        <v>43</v>
      </c>
      <c r="F507" s="85">
        <f>VLOOKUP(B507,[1]学生明细!$D$2:$H$1020,5,FALSE)</f>
        <v>29</v>
      </c>
      <c r="G507" s="34">
        <f>VLOOKUP(B507,[1]学生明细!$D$283:$I$1020,6,FALSE)</f>
        <v>0.75</v>
      </c>
      <c r="H507" s="33">
        <f t="shared" si="9"/>
        <v>21.75</v>
      </c>
    </row>
    <row r="508" spans="1:8">
      <c r="A508" s="38">
        <v>5</v>
      </c>
      <c r="B508" s="57" t="s">
        <v>743</v>
      </c>
      <c r="C508" s="38" t="s">
        <v>744</v>
      </c>
      <c r="D508" s="38" t="s">
        <v>523</v>
      </c>
      <c r="E508" s="38" t="s">
        <v>59</v>
      </c>
      <c r="F508" s="85">
        <f>VLOOKUP(B508,[1]学生明细!$D$2:$H$1020,5,FALSE)</f>
        <v>56.8</v>
      </c>
      <c r="G508" s="34">
        <f>VLOOKUP(B508,[1]学生明细!$D$283:$I$1020,6,FALSE)</f>
        <v>0.78</v>
      </c>
      <c r="H508" s="33">
        <f t="shared" si="9"/>
        <v>44.304000000000002</v>
      </c>
    </row>
    <row r="509" spans="1:8">
      <c r="A509" s="38">
        <v>6</v>
      </c>
      <c r="B509" s="57" t="s">
        <v>829</v>
      </c>
      <c r="C509" s="38" t="s">
        <v>830</v>
      </c>
      <c r="D509" s="38" t="s">
        <v>831</v>
      </c>
      <c r="E509" s="38" t="s">
        <v>493</v>
      </c>
      <c r="F509" s="85">
        <f>VLOOKUP(B509,[1]学生明细!$D$2:$H$1020,5,FALSE)</f>
        <v>49.8</v>
      </c>
      <c r="G509" s="34">
        <f>VLOOKUP(B509,[1]学生明细!$D$283:$I$1020,6,FALSE)</f>
        <v>0.75</v>
      </c>
      <c r="H509" s="33">
        <f t="shared" si="9"/>
        <v>37.349999999999994</v>
      </c>
    </row>
    <row r="510" spans="1:8">
      <c r="A510" s="38">
        <v>7</v>
      </c>
      <c r="B510" s="57" t="s">
        <v>832</v>
      </c>
      <c r="C510" s="38" t="s">
        <v>833</v>
      </c>
      <c r="D510" s="38" t="s">
        <v>834</v>
      </c>
      <c r="E510" s="38" t="s">
        <v>493</v>
      </c>
      <c r="F510" s="85">
        <f>VLOOKUP(B510,[1]学生明细!$D$2:$H$1020,5,FALSE)</f>
        <v>29</v>
      </c>
      <c r="G510" s="34">
        <f>VLOOKUP(B510,[1]学生明细!$D$283:$I$1020,6,FALSE)</f>
        <v>0.75</v>
      </c>
      <c r="H510" s="33">
        <f t="shared" si="9"/>
        <v>21.75</v>
      </c>
    </row>
    <row r="511" spans="1:8">
      <c r="A511" s="38">
        <v>8</v>
      </c>
      <c r="B511" s="57" t="s">
        <v>654</v>
      </c>
      <c r="C511" s="38" t="s">
        <v>655</v>
      </c>
      <c r="D511" s="38" t="s">
        <v>745</v>
      </c>
      <c r="E511" s="38" t="s">
        <v>59</v>
      </c>
      <c r="F511" s="85">
        <f>VLOOKUP(B511,[1]学生明细!$D$2:$H$1020,5,FALSE)</f>
        <v>18</v>
      </c>
      <c r="G511" s="34">
        <f>VLOOKUP(B511,[1]学生明细!$D$283:$I$1020,6,FALSE)</f>
        <v>1</v>
      </c>
      <c r="H511" s="33">
        <f t="shared" si="9"/>
        <v>18</v>
      </c>
    </row>
    <row r="512" spans="1:8">
      <c r="A512" s="38">
        <v>9</v>
      </c>
      <c r="B512" s="57" t="s">
        <v>657</v>
      </c>
      <c r="C512" s="38" t="s">
        <v>658</v>
      </c>
      <c r="D512" s="38" t="s">
        <v>746</v>
      </c>
      <c r="E512" s="38" t="s">
        <v>660</v>
      </c>
      <c r="F512" s="85">
        <f>VLOOKUP(B512,[1]学生明细!$D$2:$H$1020,5,FALSE)</f>
        <v>48</v>
      </c>
      <c r="G512" s="34">
        <f>VLOOKUP(B512,[1]学生明细!$D$283:$I$1020,6,FALSE)</f>
        <v>0.75</v>
      </c>
      <c r="H512" s="33">
        <f t="shared" si="9"/>
        <v>36</v>
      </c>
    </row>
    <row r="513" spans="1:8">
      <c r="A513" s="38">
        <v>10</v>
      </c>
      <c r="B513" s="57" t="s">
        <v>661</v>
      </c>
      <c r="C513" s="38" t="s">
        <v>374</v>
      </c>
      <c r="D513" s="38" t="s">
        <v>375</v>
      </c>
      <c r="E513" s="38" t="s">
        <v>375</v>
      </c>
      <c r="F513" s="85">
        <v>20</v>
      </c>
      <c r="G513" s="34">
        <v>0.75</v>
      </c>
      <c r="H513" s="33">
        <f t="shared" si="9"/>
        <v>15</v>
      </c>
    </row>
    <row r="514" spans="1:8" ht="33">
      <c r="A514" s="38">
        <v>11</v>
      </c>
      <c r="B514" s="57" t="s">
        <v>729</v>
      </c>
      <c r="C514" s="38" t="s">
        <v>663</v>
      </c>
      <c r="D514" s="38" t="s">
        <v>664</v>
      </c>
      <c r="E514" s="38" t="s">
        <v>297</v>
      </c>
      <c r="F514" s="85">
        <v>49.8</v>
      </c>
      <c r="G514" s="34">
        <v>0.75</v>
      </c>
      <c r="H514" s="33">
        <f t="shared" si="9"/>
        <v>37.349999999999994</v>
      </c>
    </row>
    <row r="515" spans="1:8">
      <c r="A515" s="38">
        <v>12</v>
      </c>
      <c r="B515" s="35" t="s">
        <v>665</v>
      </c>
      <c r="C515" s="36" t="s">
        <v>666</v>
      </c>
      <c r="D515" s="36" t="s">
        <v>671</v>
      </c>
      <c r="E515" s="36" t="s">
        <v>16</v>
      </c>
      <c r="F515" s="85">
        <f>VLOOKUP(B515,[1]学生明细!$D$2:$H$1020,5,FALSE)</f>
        <v>69.900000000000006</v>
      </c>
      <c r="G515" s="34">
        <f>VLOOKUP(B515,[1]学生明细!$D$283:$I$1020,6,FALSE)</f>
        <v>0.78</v>
      </c>
      <c r="H515" s="33">
        <f t="shared" si="9"/>
        <v>54.522000000000006</v>
      </c>
    </row>
    <row r="516" spans="1:8">
      <c r="A516" s="38">
        <v>13</v>
      </c>
      <c r="B516" s="90" t="s">
        <v>669</v>
      </c>
      <c r="C516" s="38" t="s">
        <v>670</v>
      </c>
      <c r="D516" s="36" t="s">
        <v>671</v>
      </c>
      <c r="E516" s="36" t="s">
        <v>16</v>
      </c>
      <c r="F516" s="85">
        <f>VLOOKUP(B516,[1]学生明细!$D$2:$H$1020,5,FALSE)</f>
        <v>69.900000000000006</v>
      </c>
      <c r="G516" s="34">
        <f>VLOOKUP(B516,[1]学生明细!$D$283:$I$1020,6,FALSE)</f>
        <v>0.78</v>
      </c>
      <c r="H516" s="33">
        <f t="shared" si="9"/>
        <v>54.522000000000006</v>
      </c>
    </row>
    <row r="517" spans="1:8">
      <c r="A517" s="38">
        <v>14</v>
      </c>
      <c r="B517" s="90" t="s">
        <v>672</v>
      </c>
      <c r="C517" s="38" t="s">
        <v>673</v>
      </c>
      <c r="D517" s="36" t="s">
        <v>747</v>
      </c>
      <c r="E517" s="36" t="s">
        <v>730</v>
      </c>
      <c r="F517" s="85">
        <f>VLOOKUP(B517,[1]学生明细!$D$2:$H$1020,5,FALSE)</f>
        <v>70</v>
      </c>
      <c r="G517" s="34">
        <f>VLOOKUP(B517,[1]学生明细!$D$283:$I$1020,6,FALSE)</f>
        <v>0.78</v>
      </c>
      <c r="H517" s="33">
        <f t="shared" si="9"/>
        <v>54.6</v>
      </c>
    </row>
    <row r="518" spans="1:8" ht="33">
      <c r="A518" s="38">
        <v>15</v>
      </c>
      <c r="B518" s="90" t="s">
        <v>675</v>
      </c>
      <c r="C518" s="38" t="s">
        <v>676</v>
      </c>
      <c r="D518" s="36" t="s">
        <v>667</v>
      </c>
      <c r="E518" s="36" t="s">
        <v>668</v>
      </c>
      <c r="F518" s="85">
        <f>VLOOKUP(B518,[1]学生明细!$D$2:$H$1020,5,FALSE)</f>
        <v>70</v>
      </c>
      <c r="G518" s="34">
        <f>VLOOKUP(B518,[1]学生明细!$D$283:$I$1020,6,FALSE)</f>
        <v>0.78</v>
      </c>
      <c r="H518" s="33">
        <f t="shared" si="9"/>
        <v>54.6</v>
      </c>
    </row>
    <row r="519" spans="1:8">
      <c r="A519" s="38">
        <v>16</v>
      </c>
      <c r="B519" s="90" t="s">
        <v>677</v>
      </c>
      <c r="C519" s="38" t="s">
        <v>678</v>
      </c>
      <c r="D519" s="38" t="s">
        <v>679</v>
      </c>
      <c r="E519" s="38" t="s">
        <v>680</v>
      </c>
      <c r="F519" s="85">
        <f>VLOOKUP(B519,[1]学生明细!$D$2:$H$1020,5,FALSE)</f>
        <v>53</v>
      </c>
      <c r="G519" s="34">
        <f>VLOOKUP(B519,[1]学生明细!$D$283:$I$1020,6,FALSE)</f>
        <v>0.78</v>
      </c>
      <c r="H519" s="33">
        <f t="shared" si="9"/>
        <v>41.34</v>
      </c>
    </row>
    <row r="520" spans="1:8">
      <c r="A520" s="38">
        <v>17</v>
      </c>
      <c r="B520" s="90" t="s">
        <v>681</v>
      </c>
      <c r="C520" s="38" t="s">
        <v>682</v>
      </c>
      <c r="D520" s="91" t="s">
        <v>683</v>
      </c>
      <c r="E520" s="38" t="s">
        <v>680</v>
      </c>
      <c r="F520" s="85">
        <f>VLOOKUP(B520,[1]学生明细!$D$2:$H$1020,5,FALSE)</f>
        <v>53</v>
      </c>
      <c r="G520" s="34">
        <f>VLOOKUP(B520,[1]学生明细!$D$283:$I$1020,6,FALSE)</f>
        <v>0.78</v>
      </c>
      <c r="H520" s="33">
        <f t="shared" si="9"/>
        <v>41.34</v>
      </c>
    </row>
    <row r="521" spans="1:8">
      <c r="A521" s="38">
        <v>18</v>
      </c>
      <c r="B521" s="90" t="s">
        <v>684</v>
      </c>
      <c r="C521" s="38" t="s">
        <v>685</v>
      </c>
      <c r="D521" s="91" t="s">
        <v>686</v>
      </c>
      <c r="E521" s="38" t="s">
        <v>680</v>
      </c>
      <c r="F521" s="85">
        <f>VLOOKUP(B521,[1]学生明细!$D$2:$H$1020,5,FALSE)</f>
        <v>56</v>
      </c>
      <c r="G521" s="34">
        <f>VLOOKUP(B521,[1]学生明细!$D$283:$I$1020,6,FALSE)</f>
        <v>0.78</v>
      </c>
      <c r="H521" s="33">
        <f t="shared" si="9"/>
        <v>43.68</v>
      </c>
    </row>
    <row r="522" spans="1:8">
      <c r="A522" s="38">
        <v>19</v>
      </c>
      <c r="B522" s="90" t="s">
        <v>687</v>
      </c>
      <c r="C522" s="38" t="s">
        <v>688</v>
      </c>
      <c r="D522" s="91" t="s">
        <v>689</v>
      </c>
      <c r="E522" s="38" t="s">
        <v>680</v>
      </c>
      <c r="F522" s="85">
        <f>VLOOKUP(B522,[1]学生明细!$D$2:$H$1020,5,FALSE)</f>
        <v>56</v>
      </c>
      <c r="G522" s="34">
        <f>VLOOKUP(B522,[1]学生明细!$D$283:$I$1020,6,FALSE)</f>
        <v>0.78</v>
      </c>
      <c r="H522" s="33">
        <f t="shared" si="9"/>
        <v>43.68</v>
      </c>
    </row>
    <row r="523" spans="1:8">
      <c r="A523" s="38">
        <v>20</v>
      </c>
      <c r="B523" s="57" t="s">
        <v>690</v>
      </c>
      <c r="C523" s="38" t="s">
        <v>691</v>
      </c>
      <c r="D523" s="38" t="s">
        <v>748</v>
      </c>
      <c r="E523" s="38" t="s">
        <v>693</v>
      </c>
      <c r="F523" s="85">
        <f>VLOOKUP(B523,[1]学生明细!$D$2:$H$1020,5,FALSE)</f>
        <v>49</v>
      </c>
      <c r="G523" s="34">
        <f>VLOOKUP(B523,[1]学生明细!$D$283:$I$1020,6,FALSE)</f>
        <v>0.75</v>
      </c>
      <c r="H523" s="33">
        <f t="shared" si="9"/>
        <v>36.75</v>
      </c>
    </row>
    <row r="524" spans="1:8">
      <c r="A524" s="38">
        <v>21</v>
      </c>
      <c r="B524" s="57" t="s">
        <v>694</v>
      </c>
      <c r="C524" s="38" t="s">
        <v>695</v>
      </c>
      <c r="D524" s="38" t="s">
        <v>748</v>
      </c>
      <c r="E524" s="38" t="s">
        <v>693</v>
      </c>
      <c r="F524" s="85">
        <f>VLOOKUP(B524,[1]学生明细!$D$2:$H$1020,5,FALSE)</f>
        <v>49</v>
      </c>
      <c r="G524" s="34">
        <f>VLOOKUP(B524,[1]学生明细!$D$283:$I$1020,6,FALSE)</f>
        <v>0.75</v>
      </c>
      <c r="H524" s="33">
        <f t="shared" si="9"/>
        <v>36.75</v>
      </c>
    </row>
    <row r="525" spans="1:8">
      <c r="A525" s="38">
        <v>22</v>
      </c>
      <c r="B525" s="57" t="s">
        <v>696</v>
      </c>
      <c r="C525" s="38" t="s">
        <v>697</v>
      </c>
      <c r="D525" s="38" t="s">
        <v>748</v>
      </c>
      <c r="E525" s="38" t="s">
        <v>693</v>
      </c>
      <c r="F525" s="85">
        <f>VLOOKUP(B525,[1]学生明细!$D$2:$H$1020,5,FALSE)</f>
        <v>49</v>
      </c>
      <c r="G525" s="34">
        <f>VLOOKUP(B525,[1]学生明细!$D$283:$I$1020,6,FALSE)</f>
        <v>0.75</v>
      </c>
      <c r="H525" s="33">
        <f t="shared" si="9"/>
        <v>36.75</v>
      </c>
    </row>
    <row r="526" spans="1:8">
      <c r="A526" s="38">
        <v>23</v>
      </c>
      <c r="B526" s="57" t="s">
        <v>698</v>
      </c>
      <c r="C526" s="38" t="s">
        <v>699</v>
      </c>
      <c r="D526" s="38" t="s">
        <v>748</v>
      </c>
      <c r="E526" s="38" t="s">
        <v>693</v>
      </c>
      <c r="F526" s="85">
        <f>VLOOKUP(B526,[1]学生明细!$D$2:$H$1020,5,FALSE)</f>
        <v>49</v>
      </c>
      <c r="G526" s="34">
        <f>VLOOKUP(B526,[1]学生明细!$D$283:$I$1020,6,FALSE)</f>
        <v>0.75</v>
      </c>
      <c r="H526" s="33">
        <f t="shared" si="9"/>
        <v>36.75</v>
      </c>
    </row>
    <row r="527" spans="1:8">
      <c r="A527" s="38">
        <v>24</v>
      </c>
      <c r="B527" s="57" t="s">
        <v>700</v>
      </c>
      <c r="C527" s="38" t="s">
        <v>733</v>
      </c>
      <c r="D527" s="38" t="s">
        <v>671</v>
      </c>
      <c r="E527" s="38" t="s">
        <v>16</v>
      </c>
      <c r="F527" s="85">
        <f>VLOOKUP(B527,[1]学生明细!$D$2:$H$1020,5,FALSE)</f>
        <v>38.9</v>
      </c>
      <c r="G527" s="34">
        <f>VLOOKUP(B527,[1]学生明细!$D$283:$I$1020,6,FALSE)</f>
        <v>0.78</v>
      </c>
      <c r="H527" s="33">
        <f t="shared" si="9"/>
        <v>30.341999999999999</v>
      </c>
    </row>
    <row r="528" spans="1:8">
      <c r="A528" s="38">
        <v>25</v>
      </c>
      <c r="B528" s="90" t="s">
        <v>702</v>
      </c>
      <c r="C528" s="38" t="s">
        <v>703</v>
      </c>
      <c r="D528" s="38" t="s">
        <v>704</v>
      </c>
      <c r="E528" s="38" t="s">
        <v>16</v>
      </c>
      <c r="F528" s="85">
        <f>VLOOKUP(B528,[1]学生明细!$D$2:$H$1020,5,FALSE)</f>
        <v>38.9</v>
      </c>
      <c r="G528" s="34">
        <f>VLOOKUP(B528,[1]学生明细!$D$283:$I$1020,6,FALSE)</f>
        <v>0.78</v>
      </c>
      <c r="H528" s="33">
        <f t="shared" si="9"/>
        <v>30.341999999999999</v>
      </c>
    </row>
    <row r="529" spans="1:8">
      <c r="A529" s="38">
        <v>26</v>
      </c>
      <c r="B529" s="90" t="s">
        <v>705</v>
      </c>
      <c r="C529" s="38" t="s">
        <v>706</v>
      </c>
      <c r="D529" s="38" t="s">
        <v>734</v>
      </c>
      <c r="E529" s="38" t="s">
        <v>16</v>
      </c>
      <c r="F529" s="85">
        <f>VLOOKUP(B529,[1]学生明细!$D$2:$H$1020,5,FALSE)</f>
        <v>38.9</v>
      </c>
      <c r="G529" s="34">
        <f>VLOOKUP(B529,[1]学生明细!$D$283:$I$1020,6,FALSE)</f>
        <v>0.78</v>
      </c>
      <c r="H529" s="33">
        <f t="shared" si="9"/>
        <v>30.341999999999999</v>
      </c>
    </row>
    <row r="530" spans="1:8">
      <c r="A530" s="38">
        <v>27</v>
      </c>
      <c r="B530" s="90" t="s">
        <v>708</v>
      </c>
      <c r="C530" s="38" t="s">
        <v>709</v>
      </c>
      <c r="D530" s="38" t="s">
        <v>710</v>
      </c>
      <c r="E530" s="38" t="s">
        <v>16</v>
      </c>
      <c r="F530" s="85">
        <f>VLOOKUP(B530,[1]学生明细!$D$2:$H$1020,5,FALSE)</f>
        <v>38.9</v>
      </c>
      <c r="G530" s="34">
        <f>VLOOKUP(B530,[1]学生明细!$D$283:$I$1020,6,FALSE)</f>
        <v>0.78</v>
      </c>
      <c r="H530" s="33">
        <f t="shared" si="9"/>
        <v>30.341999999999999</v>
      </c>
    </row>
    <row r="531" spans="1:8">
      <c r="A531" s="38">
        <v>28</v>
      </c>
      <c r="B531" s="57" t="s">
        <v>711</v>
      </c>
      <c r="C531" s="38" t="s">
        <v>712</v>
      </c>
      <c r="D531" s="38" t="s">
        <v>735</v>
      </c>
      <c r="E531" s="38" t="s">
        <v>714</v>
      </c>
      <c r="F531" s="85">
        <f>VLOOKUP(B531,[1]学生明细!$D$2:$H$1020,5,FALSE)</f>
        <v>55</v>
      </c>
      <c r="G531" s="34">
        <f>VLOOKUP(B531,[1]学生明细!$D$283:$I$1020,6,FALSE)</f>
        <v>0.75</v>
      </c>
      <c r="H531" s="33">
        <f t="shared" si="9"/>
        <v>41.25</v>
      </c>
    </row>
    <row r="532" spans="1:8">
      <c r="A532" s="38">
        <v>29</v>
      </c>
      <c r="B532" s="57" t="s">
        <v>715</v>
      </c>
      <c r="C532" s="38" t="s">
        <v>716</v>
      </c>
      <c r="D532" s="38" t="s">
        <v>717</v>
      </c>
      <c r="E532" s="38" t="s">
        <v>174</v>
      </c>
      <c r="F532" s="85">
        <f>VLOOKUP(B532,[1]学生明细!$D$2:$H$1020,5,FALSE)</f>
        <v>58</v>
      </c>
      <c r="G532" s="34">
        <f>VLOOKUP(B532,[1]学生明细!$D$283:$I$1020,6,FALSE)</f>
        <v>0.75</v>
      </c>
      <c r="H532" s="33">
        <f t="shared" si="9"/>
        <v>43.5</v>
      </c>
    </row>
    <row r="533" spans="1:8">
      <c r="A533" s="38">
        <v>30</v>
      </c>
      <c r="B533" s="57" t="s">
        <v>718</v>
      </c>
      <c r="C533" s="38" t="s">
        <v>719</v>
      </c>
      <c r="D533" s="38" t="s">
        <v>720</v>
      </c>
      <c r="E533" s="38" t="s">
        <v>379</v>
      </c>
      <c r="F533" s="85">
        <f>VLOOKUP(B533,[1]学生明细!$D$2:$H$1020,5,FALSE)</f>
        <v>48</v>
      </c>
      <c r="G533" s="34">
        <f>VLOOKUP(B533,[1]学生明细!$D$283:$I$1020,6,FALSE)</f>
        <v>0.75</v>
      </c>
      <c r="H533" s="33">
        <f t="shared" si="9"/>
        <v>36</v>
      </c>
    </row>
    <row r="534" spans="1:8">
      <c r="A534" s="38">
        <v>31</v>
      </c>
      <c r="B534" s="57" t="s">
        <v>721</v>
      </c>
      <c r="C534" s="38" t="s">
        <v>722</v>
      </c>
      <c r="D534" s="38" t="s">
        <v>723</v>
      </c>
      <c r="E534" s="38" t="s">
        <v>724</v>
      </c>
      <c r="F534" s="85">
        <f>VLOOKUP(B534,[1]学生明细!$D$2:$H$1020,5,FALSE)</f>
        <v>39</v>
      </c>
      <c r="G534" s="34">
        <f>VLOOKUP(B534,[1]学生明细!$D$283:$I$1020,6,FALSE)</f>
        <v>0.75</v>
      </c>
      <c r="H534" s="33">
        <f t="shared" si="9"/>
        <v>29.25</v>
      </c>
    </row>
    <row r="535" spans="1:8">
      <c r="A535" s="38">
        <v>32</v>
      </c>
      <c r="C535" s="38" t="s">
        <v>17</v>
      </c>
      <c r="F535" s="85">
        <v>6.5</v>
      </c>
      <c r="G535" s="34">
        <v>1</v>
      </c>
      <c r="H535" s="33">
        <v>6.5</v>
      </c>
    </row>
    <row r="536" spans="1:8">
      <c r="H536" s="60">
        <f>SUM(H504:H535)</f>
        <v>1166.4259999999999</v>
      </c>
    </row>
    <row r="538" spans="1:8">
      <c r="A538" s="81" t="s">
        <v>836</v>
      </c>
      <c r="B538" s="81"/>
      <c r="C538" s="81"/>
      <c r="D538" s="81"/>
      <c r="E538" s="81"/>
      <c r="F538" s="81"/>
      <c r="G538" s="82"/>
      <c r="H538" s="81"/>
    </row>
    <row r="539" spans="1:8" s="45" customFormat="1">
      <c r="A539" s="52" t="s">
        <v>1</v>
      </c>
      <c r="B539" s="80" t="s">
        <v>2</v>
      </c>
      <c r="C539" s="25" t="s">
        <v>3</v>
      </c>
      <c r="D539" s="25" t="s">
        <v>4</v>
      </c>
      <c r="E539" s="25" t="s">
        <v>5</v>
      </c>
      <c r="F539" s="83" t="s">
        <v>6</v>
      </c>
      <c r="G539" s="56" t="s">
        <v>7</v>
      </c>
      <c r="H539" s="55" t="s">
        <v>8</v>
      </c>
    </row>
    <row r="540" spans="1:8">
      <c r="A540" s="38">
        <v>1</v>
      </c>
      <c r="B540" s="57" t="s">
        <v>817</v>
      </c>
      <c r="C540" s="38" t="s">
        <v>818</v>
      </c>
      <c r="D540" s="38" t="s">
        <v>819</v>
      </c>
      <c r="E540" s="38" t="s">
        <v>612</v>
      </c>
      <c r="F540" s="85">
        <f>VLOOKUP(B540,[1]学生明细!$D$2:$H$1020,5,FALSE)</f>
        <v>49</v>
      </c>
      <c r="G540" s="34">
        <f>VLOOKUP(B540,[1]学生明细!$D$283:$I$1020,6,FALSE)</f>
        <v>0.75</v>
      </c>
      <c r="H540" s="33">
        <f t="shared" si="9"/>
        <v>36.75</v>
      </c>
    </row>
    <row r="541" spans="1:8">
      <c r="A541" s="38">
        <v>2</v>
      </c>
      <c r="B541" s="57" t="s">
        <v>820</v>
      </c>
      <c r="C541" s="38" t="s">
        <v>821</v>
      </c>
      <c r="D541" s="38" t="s">
        <v>822</v>
      </c>
      <c r="E541" s="38" t="s">
        <v>59</v>
      </c>
      <c r="F541" s="85">
        <f>VLOOKUP(B541,[1]学生明细!$D$2:$H$1020,5,FALSE)</f>
        <v>49</v>
      </c>
      <c r="G541" s="34">
        <f>VLOOKUP(B541,[1]学生明细!$D$283:$I$1020,6,FALSE)</f>
        <v>0.78</v>
      </c>
      <c r="H541" s="33">
        <f t="shared" si="9"/>
        <v>38.22</v>
      </c>
    </row>
    <row r="542" spans="1:8">
      <c r="A542" s="38">
        <v>3</v>
      </c>
      <c r="B542" s="57" t="s">
        <v>823</v>
      </c>
      <c r="C542" s="38" t="s">
        <v>824</v>
      </c>
      <c r="D542" s="38" t="s">
        <v>825</v>
      </c>
      <c r="E542" s="38" t="s">
        <v>59</v>
      </c>
      <c r="F542" s="85">
        <f>VLOOKUP(B542,[1]学生明细!$D$2:$H$1020,5,FALSE)</f>
        <v>60</v>
      </c>
      <c r="G542" s="34">
        <f>VLOOKUP(B542,[1]学生明细!$D$283:$I$1020,6,FALSE)</f>
        <v>0.78</v>
      </c>
      <c r="H542" s="33">
        <f t="shared" si="9"/>
        <v>46.800000000000004</v>
      </c>
    </row>
    <row r="543" spans="1:8">
      <c r="A543" s="38">
        <v>4</v>
      </c>
      <c r="B543" s="57" t="s">
        <v>826</v>
      </c>
      <c r="C543" s="38" t="s">
        <v>827</v>
      </c>
      <c r="D543" s="38" t="s">
        <v>828</v>
      </c>
      <c r="E543" s="38" t="s">
        <v>43</v>
      </c>
      <c r="F543" s="85">
        <f>VLOOKUP(B543,[1]学生明细!$D$2:$H$1020,5,FALSE)</f>
        <v>29</v>
      </c>
      <c r="G543" s="34">
        <f>VLOOKUP(B543,[1]学生明细!$D$283:$I$1020,6,FALSE)</f>
        <v>0.75</v>
      </c>
      <c r="H543" s="33">
        <f t="shared" si="9"/>
        <v>21.75</v>
      </c>
    </row>
    <row r="544" spans="1:8">
      <c r="A544" s="38">
        <v>5</v>
      </c>
      <c r="B544" s="57" t="s">
        <v>829</v>
      </c>
      <c r="C544" s="38" t="s">
        <v>830</v>
      </c>
      <c r="D544" s="38" t="s">
        <v>831</v>
      </c>
      <c r="E544" s="38" t="s">
        <v>493</v>
      </c>
      <c r="F544" s="85">
        <f>VLOOKUP(B544,[1]学生明细!$D$2:$H$1020,5,FALSE)</f>
        <v>49.8</v>
      </c>
      <c r="G544" s="34">
        <f>VLOOKUP(B544,[1]学生明细!$D$283:$I$1020,6,FALSE)</f>
        <v>0.75</v>
      </c>
      <c r="H544" s="33">
        <f t="shared" si="9"/>
        <v>37.349999999999994</v>
      </c>
    </row>
    <row r="545" spans="1:8">
      <c r="A545" s="38">
        <v>6</v>
      </c>
      <c r="B545" s="57" t="s">
        <v>832</v>
      </c>
      <c r="C545" s="38" t="s">
        <v>833</v>
      </c>
      <c r="D545" s="38" t="s">
        <v>834</v>
      </c>
      <c r="E545" s="38" t="s">
        <v>493</v>
      </c>
      <c r="F545" s="85">
        <f>VLOOKUP(B545,[1]学生明细!$D$2:$H$1020,5,FALSE)</f>
        <v>29</v>
      </c>
      <c r="G545" s="34">
        <f>VLOOKUP(B545,[1]学生明细!$D$283:$I$1020,6,FALSE)</f>
        <v>0.75</v>
      </c>
      <c r="H545" s="33">
        <f t="shared" si="9"/>
        <v>21.75</v>
      </c>
    </row>
    <row r="546" spans="1:8">
      <c r="A546" s="38">
        <v>7</v>
      </c>
      <c r="B546" s="57" t="s">
        <v>743</v>
      </c>
      <c r="C546" s="38" t="s">
        <v>744</v>
      </c>
      <c r="D546" s="38" t="s">
        <v>523</v>
      </c>
      <c r="E546" s="38" t="s">
        <v>59</v>
      </c>
      <c r="F546" s="85">
        <f>VLOOKUP(B546,[1]学生明细!$D$2:$H$1020,5,FALSE)</f>
        <v>56.8</v>
      </c>
      <c r="G546" s="34">
        <f>VLOOKUP(B546,[1]学生明细!$D$283:$I$1020,6,FALSE)</f>
        <v>0.78</v>
      </c>
      <c r="H546" s="33">
        <f t="shared" si="9"/>
        <v>44.304000000000002</v>
      </c>
    </row>
    <row r="547" spans="1:8">
      <c r="A547" s="38">
        <v>8</v>
      </c>
      <c r="B547" s="57" t="s">
        <v>654</v>
      </c>
      <c r="C547" s="38" t="s">
        <v>655</v>
      </c>
      <c r="D547" s="38" t="s">
        <v>745</v>
      </c>
      <c r="E547" s="38" t="s">
        <v>59</v>
      </c>
      <c r="F547" s="85">
        <f>VLOOKUP(B547,[1]学生明细!$D$2:$H$1020,5,FALSE)</f>
        <v>18</v>
      </c>
      <c r="G547" s="34">
        <f>VLOOKUP(B547,[1]学生明细!$D$283:$I$1020,6,FALSE)</f>
        <v>1</v>
      </c>
      <c r="H547" s="33">
        <f t="shared" si="9"/>
        <v>18</v>
      </c>
    </row>
    <row r="548" spans="1:8">
      <c r="A548" s="38">
        <v>9</v>
      </c>
      <c r="B548" s="57" t="s">
        <v>657</v>
      </c>
      <c r="C548" s="38" t="s">
        <v>658</v>
      </c>
      <c r="D548" s="38" t="s">
        <v>746</v>
      </c>
      <c r="E548" s="38" t="s">
        <v>660</v>
      </c>
      <c r="F548" s="85">
        <f>VLOOKUP(B548,[1]学生明细!$D$2:$H$1020,5,FALSE)</f>
        <v>48</v>
      </c>
      <c r="G548" s="34">
        <f>VLOOKUP(B548,[1]学生明细!$D$283:$I$1020,6,FALSE)</f>
        <v>0.75</v>
      </c>
      <c r="H548" s="33">
        <f t="shared" si="9"/>
        <v>36</v>
      </c>
    </row>
    <row r="549" spans="1:8">
      <c r="A549" s="38">
        <v>10</v>
      </c>
      <c r="B549" s="57" t="s">
        <v>661</v>
      </c>
      <c r="C549" s="38" t="s">
        <v>374</v>
      </c>
      <c r="D549" s="38" t="s">
        <v>375</v>
      </c>
      <c r="E549" s="38" t="s">
        <v>375</v>
      </c>
      <c r="F549" s="85">
        <v>20</v>
      </c>
      <c r="G549" s="34">
        <v>0.75</v>
      </c>
      <c r="H549" s="33">
        <f t="shared" si="9"/>
        <v>15</v>
      </c>
    </row>
    <row r="550" spans="1:8" ht="33">
      <c r="A550" s="38">
        <v>11</v>
      </c>
      <c r="B550" s="57" t="s">
        <v>729</v>
      </c>
      <c r="C550" s="38" t="s">
        <v>663</v>
      </c>
      <c r="D550" s="38" t="s">
        <v>664</v>
      </c>
      <c r="E550" s="38" t="s">
        <v>297</v>
      </c>
      <c r="F550" s="85">
        <v>49.8</v>
      </c>
      <c r="G550" s="34">
        <v>0.75</v>
      </c>
      <c r="H550" s="33">
        <f t="shared" si="9"/>
        <v>37.349999999999994</v>
      </c>
    </row>
    <row r="551" spans="1:8">
      <c r="A551" s="38">
        <v>12</v>
      </c>
      <c r="B551" s="35" t="s">
        <v>665</v>
      </c>
      <c r="C551" s="36" t="s">
        <v>666</v>
      </c>
      <c r="D551" s="36" t="s">
        <v>671</v>
      </c>
      <c r="E551" s="36" t="s">
        <v>16</v>
      </c>
      <c r="F551" s="85">
        <f>VLOOKUP(B551,[1]学生明细!$D$2:$H$1020,5,FALSE)</f>
        <v>69.900000000000006</v>
      </c>
      <c r="G551" s="34">
        <f>VLOOKUP(B551,[1]学生明细!$D$283:$I$1020,6,FALSE)</f>
        <v>0.78</v>
      </c>
      <c r="H551" s="33">
        <f t="shared" si="9"/>
        <v>54.522000000000006</v>
      </c>
    </row>
    <row r="552" spans="1:8">
      <c r="A552" s="38">
        <v>13</v>
      </c>
      <c r="B552" s="90" t="s">
        <v>669</v>
      </c>
      <c r="C552" s="38" t="s">
        <v>670</v>
      </c>
      <c r="D552" s="36" t="s">
        <v>671</v>
      </c>
      <c r="E552" s="36" t="s">
        <v>16</v>
      </c>
      <c r="F552" s="85">
        <f>VLOOKUP(B552,[1]学生明细!$D$2:$H$1020,5,FALSE)</f>
        <v>69.900000000000006</v>
      </c>
      <c r="G552" s="34">
        <f>VLOOKUP(B552,[1]学生明细!$D$283:$I$1020,6,FALSE)</f>
        <v>0.78</v>
      </c>
      <c r="H552" s="33">
        <f t="shared" si="9"/>
        <v>54.522000000000006</v>
      </c>
    </row>
    <row r="553" spans="1:8">
      <c r="A553" s="38">
        <v>14</v>
      </c>
      <c r="B553" s="90" t="s">
        <v>672</v>
      </c>
      <c r="C553" s="38" t="s">
        <v>673</v>
      </c>
      <c r="D553" s="36" t="s">
        <v>747</v>
      </c>
      <c r="E553" s="36" t="s">
        <v>16</v>
      </c>
      <c r="F553" s="85">
        <f>VLOOKUP(B553,[1]学生明细!$D$2:$H$1020,5,FALSE)</f>
        <v>70</v>
      </c>
      <c r="G553" s="34">
        <f>VLOOKUP(B553,[1]学生明细!$D$283:$I$1020,6,FALSE)</f>
        <v>0.78</v>
      </c>
      <c r="H553" s="33">
        <f t="shared" si="9"/>
        <v>54.6</v>
      </c>
    </row>
    <row r="554" spans="1:8">
      <c r="A554" s="38">
        <v>15</v>
      </c>
      <c r="B554" s="90" t="s">
        <v>675</v>
      </c>
      <c r="C554" s="38" t="s">
        <v>676</v>
      </c>
      <c r="D554" s="36" t="s">
        <v>671</v>
      </c>
      <c r="E554" s="36" t="s">
        <v>16</v>
      </c>
      <c r="F554" s="85">
        <f>VLOOKUP(B554,[1]学生明细!$D$2:$H$1020,5,FALSE)</f>
        <v>70</v>
      </c>
      <c r="G554" s="34">
        <f>VLOOKUP(B554,[1]学生明细!$D$283:$I$1020,6,FALSE)</f>
        <v>0.78</v>
      </c>
      <c r="H554" s="33">
        <f t="shared" si="9"/>
        <v>54.6</v>
      </c>
    </row>
    <row r="555" spans="1:8">
      <c r="A555" s="38">
        <v>16</v>
      </c>
      <c r="B555" s="90" t="s">
        <v>677</v>
      </c>
      <c r="C555" s="38" t="s">
        <v>678</v>
      </c>
      <c r="D555" s="38" t="s">
        <v>679</v>
      </c>
      <c r="E555" s="38" t="s">
        <v>680</v>
      </c>
      <c r="F555" s="85">
        <f>VLOOKUP(B555,[1]学生明细!$D$2:$H$1020,5,FALSE)</f>
        <v>53</v>
      </c>
      <c r="G555" s="34">
        <f>VLOOKUP(B555,[1]学生明细!$D$283:$I$1020,6,FALSE)</f>
        <v>0.78</v>
      </c>
      <c r="H555" s="33">
        <f t="shared" si="9"/>
        <v>41.34</v>
      </c>
    </row>
    <row r="556" spans="1:8">
      <c r="A556" s="38">
        <v>17</v>
      </c>
      <c r="B556" s="90" t="s">
        <v>681</v>
      </c>
      <c r="C556" s="38" t="s">
        <v>682</v>
      </c>
      <c r="D556" s="91" t="s">
        <v>683</v>
      </c>
      <c r="E556" s="38" t="s">
        <v>680</v>
      </c>
      <c r="F556" s="85">
        <f>VLOOKUP(B556,[1]学生明细!$D$2:$H$1020,5,FALSE)</f>
        <v>53</v>
      </c>
      <c r="G556" s="34">
        <f>VLOOKUP(B556,[1]学生明细!$D$283:$I$1020,6,FALSE)</f>
        <v>0.78</v>
      </c>
      <c r="H556" s="33">
        <f t="shared" si="9"/>
        <v>41.34</v>
      </c>
    </row>
    <row r="557" spans="1:8">
      <c r="A557" s="38">
        <v>18</v>
      </c>
      <c r="B557" s="90" t="s">
        <v>684</v>
      </c>
      <c r="C557" s="38" t="s">
        <v>685</v>
      </c>
      <c r="D557" s="91" t="s">
        <v>686</v>
      </c>
      <c r="E557" s="38" t="s">
        <v>680</v>
      </c>
      <c r="F557" s="85">
        <f>VLOOKUP(B557,[1]学生明细!$D$2:$H$1020,5,FALSE)</f>
        <v>56</v>
      </c>
      <c r="G557" s="34">
        <f>VLOOKUP(B557,[1]学生明细!$D$283:$I$1020,6,FALSE)</f>
        <v>0.78</v>
      </c>
      <c r="H557" s="33">
        <f t="shared" si="9"/>
        <v>43.68</v>
      </c>
    </row>
    <row r="558" spans="1:8">
      <c r="A558" s="38">
        <v>19</v>
      </c>
      <c r="B558" s="90" t="s">
        <v>687</v>
      </c>
      <c r="C558" s="38" t="s">
        <v>688</v>
      </c>
      <c r="D558" s="91" t="s">
        <v>689</v>
      </c>
      <c r="E558" s="38" t="s">
        <v>680</v>
      </c>
      <c r="F558" s="85">
        <f>VLOOKUP(B558,[1]学生明细!$D$2:$H$1020,5,FALSE)</f>
        <v>56</v>
      </c>
      <c r="G558" s="34">
        <f>VLOOKUP(B558,[1]学生明细!$D$283:$I$1020,6,FALSE)</f>
        <v>0.78</v>
      </c>
      <c r="H558" s="33">
        <f t="shared" si="9"/>
        <v>43.68</v>
      </c>
    </row>
    <row r="559" spans="1:8">
      <c r="A559" s="38">
        <v>20</v>
      </c>
      <c r="B559" s="57" t="s">
        <v>690</v>
      </c>
      <c r="C559" s="38" t="s">
        <v>691</v>
      </c>
      <c r="D559" s="38" t="s">
        <v>748</v>
      </c>
      <c r="E559" s="38" t="s">
        <v>693</v>
      </c>
      <c r="F559" s="85">
        <f>VLOOKUP(B559,[1]学生明细!$D$2:$H$1020,5,FALSE)</f>
        <v>49</v>
      </c>
      <c r="G559" s="34">
        <f>VLOOKUP(B559,[1]学生明细!$D$283:$I$1020,6,FALSE)</f>
        <v>0.75</v>
      </c>
      <c r="H559" s="33">
        <f t="shared" ref="H559:H632" si="10">F559*G559</f>
        <v>36.75</v>
      </c>
    </row>
    <row r="560" spans="1:8">
      <c r="A560" s="38">
        <v>21</v>
      </c>
      <c r="B560" s="57" t="s">
        <v>694</v>
      </c>
      <c r="C560" s="38" t="s">
        <v>695</v>
      </c>
      <c r="D560" s="38" t="s">
        <v>748</v>
      </c>
      <c r="E560" s="38" t="s">
        <v>693</v>
      </c>
      <c r="F560" s="85">
        <f>VLOOKUP(B560,[1]学生明细!$D$2:$H$1020,5,FALSE)</f>
        <v>49</v>
      </c>
      <c r="G560" s="34">
        <f>VLOOKUP(B560,[1]学生明细!$D$283:$I$1020,6,FALSE)</f>
        <v>0.75</v>
      </c>
      <c r="H560" s="33">
        <f t="shared" si="10"/>
        <v>36.75</v>
      </c>
    </row>
    <row r="561" spans="1:8">
      <c r="A561" s="38">
        <v>22</v>
      </c>
      <c r="B561" s="57" t="s">
        <v>696</v>
      </c>
      <c r="C561" s="38" t="s">
        <v>697</v>
      </c>
      <c r="D561" s="38" t="s">
        <v>748</v>
      </c>
      <c r="E561" s="38" t="s">
        <v>693</v>
      </c>
      <c r="F561" s="85">
        <f>VLOOKUP(B561,[1]学生明细!$D$2:$H$1020,5,FALSE)</f>
        <v>49</v>
      </c>
      <c r="G561" s="34">
        <f>VLOOKUP(B561,[1]学生明细!$D$283:$I$1020,6,FALSE)</f>
        <v>0.75</v>
      </c>
      <c r="H561" s="33">
        <f t="shared" si="10"/>
        <v>36.75</v>
      </c>
    </row>
    <row r="562" spans="1:8">
      <c r="A562" s="38">
        <v>23</v>
      </c>
      <c r="B562" s="57" t="s">
        <v>698</v>
      </c>
      <c r="C562" s="38" t="s">
        <v>699</v>
      </c>
      <c r="D562" s="38" t="s">
        <v>748</v>
      </c>
      <c r="E562" s="38" t="s">
        <v>693</v>
      </c>
      <c r="F562" s="85">
        <f>VLOOKUP(B562,[1]学生明细!$D$2:$H$1020,5,FALSE)</f>
        <v>49</v>
      </c>
      <c r="G562" s="34">
        <f>VLOOKUP(B562,[1]学生明细!$D$283:$I$1020,6,FALSE)</f>
        <v>0.75</v>
      </c>
      <c r="H562" s="33">
        <f t="shared" si="10"/>
        <v>36.75</v>
      </c>
    </row>
    <row r="563" spans="1:8" ht="33">
      <c r="A563" s="38">
        <v>24</v>
      </c>
      <c r="B563" s="57" t="s">
        <v>700</v>
      </c>
      <c r="C563" s="38" t="s">
        <v>785</v>
      </c>
      <c r="D563" s="38" t="s">
        <v>671</v>
      </c>
      <c r="E563" s="38" t="s">
        <v>16</v>
      </c>
      <c r="F563" s="85">
        <f>VLOOKUP(B563,[1]学生明细!$D$2:$H$1020,5,FALSE)</f>
        <v>38.9</v>
      </c>
      <c r="G563" s="34">
        <f>VLOOKUP(B563,[1]学生明细!$D$283:$I$1020,6,FALSE)</f>
        <v>0.78</v>
      </c>
      <c r="H563" s="33">
        <f t="shared" si="10"/>
        <v>30.341999999999999</v>
      </c>
    </row>
    <row r="564" spans="1:8">
      <c r="A564" s="38">
        <v>25</v>
      </c>
      <c r="B564" s="90" t="s">
        <v>702</v>
      </c>
      <c r="C564" s="38" t="s">
        <v>703</v>
      </c>
      <c r="D564" s="38" t="s">
        <v>704</v>
      </c>
      <c r="E564" s="38" t="s">
        <v>16</v>
      </c>
      <c r="F564" s="85">
        <f>VLOOKUP(B564,[1]学生明细!$D$2:$H$1020,5,FALSE)</f>
        <v>38.9</v>
      </c>
      <c r="G564" s="34">
        <f>VLOOKUP(B564,[1]学生明细!$D$283:$I$1020,6,FALSE)</f>
        <v>0.78</v>
      </c>
      <c r="H564" s="33">
        <f t="shared" si="10"/>
        <v>30.341999999999999</v>
      </c>
    </row>
    <row r="565" spans="1:8">
      <c r="A565" s="38">
        <v>26</v>
      </c>
      <c r="B565" s="90" t="s">
        <v>705</v>
      </c>
      <c r="C565" s="38" t="s">
        <v>706</v>
      </c>
      <c r="D565" s="38" t="s">
        <v>734</v>
      </c>
      <c r="E565" s="38" t="s">
        <v>16</v>
      </c>
      <c r="F565" s="85">
        <f>VLOOKUP(B565,[1]学生明细!$D$2:$H$1020,5,FALSE)</f>
        <v>38.9</v>
      </c>
      <c r="G565" s="34">
        <f>VLOOKUP(B565,[1]学生明细!$D$283:$I$1020,6,FALSE)</f>
        <v>0.78</v>
      </c>
      <c r="H565" s="33">
        <f t="shared" si="10"/>
        <v>30.341999999999999</v>
      </c>
    </row>
    <row r="566" spans="1:8">
      <c r="A566" s="38">
        <v>27</v>
      </c>
      <c r="B566" s="90" t="s">
        <v>708</v>
      </c>
      <c r="C566" s="38" t="s">
        <v>709</v>
      </c>
      <c r="D566" s="38" t="s">
        <v>710</v>
      </c>
      <c r="E566" s="38" t="s">
        <v>16</v>
      </c>
      <c r="F566" s="85">
        <f>VLOOKUP(B566,[1]学生明细!$D$2:$H$1020,5,FALSE)</f>
        <v>38.9</v>
      </c>
      <c r="G566" s="34">
        <f>VLOOKUP(B566,[1]学生明细!$D$283:$I$1020,6,FALSE)</f>
        <v>0.78</v>
      </c>
      <c r="H566" s="33">
        <f t="shared" si="10"/>
        <v>30.341999999999999</v>
      </c>
    </row>
    <row r="567" spans="1:8">
      <c r="A567" s="38">
        <v>28</v>
      </c>
      <c r="B567" s="57" t="s">
        <v>711</v>
      </c>
      <c r="C567" s="38" t="s">
        <v>712</v>
      </c>
      <c r="D567" s="38" t="s">
        <v>735</v>
      </c>
      <c r="E567" s="38" t="s">
        <v>714</v>
      </c>
      <c r="F567" s="85">
        <f>VLOOKUP(B567,[1]学生明细!$D$2:$H$1020,5,FALSE)</f>
        <v>55</v>
      </c>
      <c r="G567" s="34">
        <f>VLOOKUP(B567,[1]学生明细!$D$283:$I$1020,6,FALSE)</f>
        <v>0.75</v>
      </c>
      <c r="H567" s="33">
        <f t="shared" si="10"/>
        <v>41.25</v>
      </c>
    </row>
    <row r="568" spans="1:8">
      <c r="A568" s="38">
        <v>29</v>
      </c>
      <c r="B568" s="57" t="s">
        <v>715</v>
      </c>
      <c r="C568" s="38" t="s">
        <v>716</v>
      </c>
      <c r="D568" s="38" t="s">
        <v>717</v>
      </c>
      <c r="E568" s="38" t="s">
        <v>174</v>
      </c>
      <c r="F568" s="85">
        <f>VLOOKUP(B568,[1]学生明细!$D$2:$H$1020,5,FALSE)</f>
        <v>58</v>
      </c>
      <c r="G568" s="34">
        <f>VLOOKUP(B568,[1]学生明细!$D$283:$I$1020,6,FALSE)</f>
        <v>0.75</v>
      </c>
      <c r="H568" s="33">
        <f t="shared" si="10"/>
        <v>43.5</v>
      </c>
    </row>
    <row r="569" spans="1:8">
      <c r="A569" s="38">
        <v>30</v>
      </c>
      <c r="B569" s="57" t="s">
        <v>718</v>
      </c>
      <c r="C569" s="38" t="s">
        <v>719</v>
      </c>
      <c r="D569" s="38" t="s">
        <v>720</v>
      </c>
      <c r="E569" s="38" t="s">
        <v>379</v>
      </c>
      <c r="F569" s="85">
        <f>VLOOKUP(B569,[1]学生明细!$D$2:$H$1020,5,FALSE)</f>
        <v>48</v>
      </c>
      <c r="G569" s="34">
        <f>VLOOKUP(B569,[1]学生明细!$D$283:$I$1020,6,FALSE)</f>
        <v>0.75</v>
      </c>
      <c r="H569" s="33">
        <f t="shared" si="10"/>
        <v>36</v>
      </c>
    </row>
    <row r="570" spans="1:8">
      <c r="A570" s="38">
        <v>31</v>
      </c>
      <c r="B570" s="57" t="s">
        <v>721</v>
      </c>
      <c r="C570" s="38" t="s">
        <v>722</v>
      </c>
      <c r="D570" s="38" t="s">
        <v>723</v>
      </c>
      <c r="E570" s="38" t="s">
        <v>724</v>
      </c>
      <c r="F570" s="85">
        <f>VLOOKUP(B570,[1]学生明细!$D$2:$H$1020,5,FALSE)</f>
        <v>39</v>
      </c>
      <c r="G570" s="34">
        <f>VLOOKUP(B570,[1]学生明细!$D$283:$I$1020,6,FALSE)</f>
        <v>0.75</v>
      </c>
      <c r="H570" s="33">
        <f t="shared" si="10"/>
        <v>29.25</v>
      </c>
    </row>
    <row r="571" spans="1:8">
      <c r="A571" s="38">
        <v>32</v>
      </c>
      <c r="C571" s="38" t="s">
        <v>17</v>
      </c>
      <c r="F571" s="85">
        <v>6.5</v>
      </c>
      <c r="G571" s="34">
        <v>1</v>
      </c>
      <c r="H571" s="33">
        <v>6.5</v>
      </c>
    </row>
    <row r="572" spans="1:8">
      <c r="H572" s="60">
        <f>SUM(H540:H571)</f>
        <v>1166.4259999999999</v>
      </c>
    </row>
    <row r="574" spans="1:8">
      <c r="A574" s="81" t="s">
        <v>837</v>
      </c>
      <c r="B574" s="81"/>
      <c r="C574" s="81"/>
      <c r="D574" s="81"/>
      <c r="E574" s="81"/>
      <c r="F574" s="81"/>
      <c r="G574" s="82"/>
      <c r="H574" s="81"/>
    </row>
    <row r="575" spans="1:8" s="45" customFormat="1">
      <c r="A575" s="52" t="s">
        <v>1</v>
      </c>
      <c r="B575" s="80" t="s">
        <v>2</v>
      </c>
      <c r="C575" s="25" t="s">
        <v>3</v>
      </c>
      <c r="D575" s="25" t="s">
        <v>4</v>
      </c>
      <c r="E575" s="25" t="s">
        <v>5</v>
      </c>
      <c r="F575" s="83" t="s">
        <v>6</v>
      </c>
      <c r="G575" s="56" t="s">
        <v>7</v>
      </c>
      <c r="H575" s="55" t="s">
        <v>8</v>
      </c>
    </row>
    <row r="576" spans="1:8">
      <c r="A576" s="38">
        <v>1</v>
      </c>
      <c r="B576" s="57" t="s">
        <v>838</v>
      </c>
      <c r="C576" s="38" t="s">
        <v>839</v>
      </c>
      <c r="D576" s="38" t="s">
        <v>840</v>
      </c>
      <c r="E576" s="38" t="s">
        <v>16</v>
      </c>
      <c r="F576" s="85">
        <f>VLOOKUP(B576,[1]学生明细!$D$2:$H$1020,5,FALSE)</f>
        <v>69.900000000000006</v>
      </c>
      <c r="G576" s="34">
        <f>VLOOKUP(B576,[1]学生明细!$D$283:$I$1020,6,FALSE)</f>
        <v>0.78</v>
      </c>
      <c r="H576" s="33">
        <f t="shared" si="10"/>
        <v>54.522000000000006</v>
      </c>
    </row>
    <row r="577" spans="1:8">
      <c r="A577" s="38">
        <v>2</v>
      </c>
      <c r="B577" s="57" t="s">
        <v>841</v>
      </c>
      <c r="C577" s="38" t="s">
        <v>842</v>
      </c>
      <c r="D577" s="38" t="s">
        <v>840</v>
      </c>
      <c r="E577" s="38" t="s">
        <v>16</v>
      </c>
      <c r="F577" s="85">
        <f>VLOOKUP(B577,[1]学生明细!$D$2:$H$1020,5,FALSE)</f>
        <v>73.900000000000006</v>
      </c>
      <c r="G577" s="34">
        <f>VLOOKUP(B577,[1]学生明细!$D$283:$I$1020,6,FALSE)</f>
        <v>0.78</v>
      </c>
      <c r="H577" s="33">
        <f t="shared" si="10"/>
        <v>57.642000000000003</v>
      </c>
    </row>
    <row r="578" spans="1:8">
      <c r="A578" s="38">
        <v>3</v>
      </c>
      <c r="B578" s="57" t="s">
        <v>843</v>
      </c>
      <c r="C578" s="38" t="s">
        <v>844</v>
      </c>
      <c r="D578" s="38" t="s">
        <v>840</v>
      </c>
      <c r="E578" s="38" t="s">
        <v>16</v>
      </c>
      <c r="F578" s="85">
        <f>VLOOKUP(B578,[1]学生明细!$D$2:$H$1020,5,FALSE)</f>
        <v>74.900000000000006</v>
      </c>
      <c r="G578" s="34">
        <f>VLOOKUP(B578,[1]学生明细!$D$283:$I$1020,6,FALSE)</f>
        <v>0.78</v>
      </c>
      <c r="H578" s="33">
        <f t="shared" si="10"/>
        <v>58.422000000000004</v>
      </c>
    </row>
    <row r="579" spans="1:8">
      <c r="A579" s="38">
        <v>4</v>
      </c>
      <c r="B579" s="57" t="s">
        <v>845</v>
      </c>
      <c r="C579" s="38" t="s">
        <v>846</v>
      </c>
      <c r="D579" s="38" t="s">
        <v>840</v>
      </c>
      <c r="E579" s="38" t="s">
        <v>16</v>
      </c>
      <c r="F579" s="85">
        <f>VLOOKUP(B579,[1]学生明细!$D$2:$H$1020,5,FALSE)</f>
        <v>74.900000000000006</v>
      </c>
      <c r="G579" s="34">
        <f>VLOOKUP(B579,[1]学生明细!$D$283:$I$1020,6,FALSE)</f>
        <v>0.78</v>
      </c>
      <c r="H579" s="33">
        <f t="shared" si="10"/>
        <v>58.422000000000004</v>
      </c>
    </row>
    <row r="580" spans="1:8">
      <c r="A580" s="38">
        <v>5</v>
      </c>
      <c r="B580" s="57" t="s">
        <v>847</v>
      </c>
      <c r="C580" s="38" t="s">
        <v>848</v>
      </c>
      <c r="D580" s="38" t="s">
        <v>849</v>
      </c>
      <c r="E580" s="38" t="s">
        <v>850</v>
      </c>
      <c r="F580" s="85">
        <f>VLOOKUP(B580,[1]学生明细!$D$2:$H$1020,5,FALSE)</f>
        <v>32</v>
      </c>
      <c r="G580" s="34">
        <f>VLOOKUP(B580,[1]学生明细!$D$283:$I$1020,6,FALSE)</f>
        <v>0.75</v>
      </c>
      <c r="H580" s="33">
        <f t="shared" si="10"/>
        <v>24</v>
      </c>
    </row>
    <row r="581" spans="1:8">
      <c r="A581" s="38">
        <v>6</v>
      </c>
      <c r="B581" s="57" t="s">
        <v>851</v>
      </c>
      <c r="C581" s="38" t="s">
        <v>852</v>
      </c>
      <c r="D581" s="38" t="s">
        <v>849</v>
      </c>
      <c r="E581" s="38" t="s">
        <v>850</v>
      </c>
      <c r="F581" s="85">
        <f>VLOOKUP(B581,[1]学生明细!$D$2:$H$1020,5,FALSE)</f>
        <v>38</v>
      </c>
      <c r="G581" s="34">
        <f>VLOOKUP(B581,[1]学生明细!$D$283:$I$1020,6,FALSE)</f>
        <v>0.75</v>
      </c>
      <c r="H581" s="33">
        <f t="shared" si="10"/>
        <v>28.5</v>
      </c>
    </row>
    <row r="582" spans="1:8">
      <c r="A582" s="38">
        <v>7</v>
      </c>
      <c r="B582" s="57" t="s">
        <v>853</v>
      </c>
      <c r="C582" s="38" t="s">
        <v>854</v>
      </c>
      <c r="D582" s="38" t="s">
        <v>849</v>
      </c>
      <c r="E582" s="38" t="s">
        <v>850</v>
      </c>
      <c r="F582" s="85">
        <f>VLOOKUP(B582,[1]学生明细!$D$2:$H$1020,5,FALSE)</f>
        <v>38</v>
      </c>
      <c r="G582" s="34">
        <f>VLOOKUP(B582,[1]学生明细!$D$283:$I$1020,6,FALSE)</f>
        <v>0.75</v>
      </c>
      <c r="H582" s="33">
        <f t="shared" si="10"/>
        <v>28.5</v>
      </c>
    </row>
    <row r="583" spans="1:8">
      <c r="A583" s="38">
        <v>8</v>
      </c>
      <c r="B583" s="57" t="s">
        <v>855</v>
      </c>
      <c r="C583" s="38" t="s">
        <v>856</v>
      </c>
      <c r="D583" s="38" t="s">
        <v>849</v>
      </c>
      <c r="E583" s="38" t="s">
        <v>850</v>
      </c>
      <c r="F583" s="85">
        <f>VLOOKUP(B583,[1]学生明细!$D$2:$H$1020,5,FALSE)</f>
        <v>38</v>
      </c>
      <c r="G583" s="34">
        <f>VLOOKUP(B583,[1]学生明细!$D$283:$I$1020,6,FALSE)</f>
        <v>0.75</v>
      </c>
      <c r="H583" s="33">
        <f t="shared" si="10"/>
        <v>28.5</v>
      </c>
    </row>
    <row r="584" spans="1:8">
      <c r="A584" s="38">
        <v>9</v>
      </c>
      <c r="B584" s="57" t="s">
        <v>857</v>
      </c>
      <c r="C584" s="38" t="s">
        <v>858</v>
      </c>
      <c r="D584" s="38" t="s">
        <v>859</v>
      </c>
      <c r="E584" s="38" t="s">
        <v>59</v>
      </c>
      <c r="F584" s="85">
        <f>VLOOKUP(B584,[1]学生明细!$D$2:$H$1020,5,FALSE)</f>
        <v>42</v>
      </c>
      <c r="G584" s="34">
        <f>VLOOKUP(B584,[1]学生明细!$D$283:$I$1020,6,FALSE)</f>
        <v>0.78</v>
      </c>
      <c r="H584" s="33">
        <f t="shared" si="10"/>
        <v>32.76</v>
      </c>
    </row>
    <row r="585" spans="1:8">
      <c r="A585" s="38">
        <v>10</v>
      </c>
      <c r="B585" s="57" t="s">
        <v>860</v>
      </c>
      <c r="C585" s="38" t="s">
        <v>861</v>
      </c>
      <c r="D585" s="38" t="s">
        <v>859</v>
      </c>
      <c r="E585" s="38" t="s">
        <v>59</v>
      </c>
      <c r="F585" s="85">
        <f>VLOOKUP(B585,[1]学生明细!$D$2:$H$1020,5,FALSE)</f>
        <v>42</v>
      </c>
      <c r="G585" s="34">
        <f>VLOOKUP(B585,[1]学生明细!$D$283:$I$1020,6,FALSE)</f>
        <v>0.78</v>
      </c>
      <c r="H585" s="33">
        <f t="shared" si="10"/>
        <v>32.76</v>
      </c>
    </row>
    <row r="586" spans="1:8">
      <c r="A586" s="38">
        <v>11</v>
      </c>
      <c r="B586" s="57" t="s">
        <v>862</v>
      </c>
      <c r="C586" s="38" t="s">
        <v>863</v>
      </c>
      <c r="D586" s="38" t="s">
        <v>859</v>
      </c>
      <c r="E586" s="38" t="s">
        <v>59</v>
      </c>
      <c r="F586" s="85">
        <f>VLOOKUP(B586,[1]学生明细!$D$2:$H$1020,5,FALSE)</f>
        <v>46</v>
      </c>
      <c r="G586" s="34">
        <f>VLOOKUP(B586,[1]学生明细!$D$283:$I$1020,6,FALSE)</f>
        <v>0.78</v>
      </c>
      <c r="H586" s="33">
        <f t="shared" si="10"/>
        <v>35.880000000000003</v>
      </c>
    </row>
    <row r="587" spans="1:8">
      <c r="A587" s="38">
        <v>12</v>
      </c>
      <c r="B587" s="57" t="s">
        <v>864</v>
      </c>
      <c r="C587" s="38" t="s">
        <v>865</v>
      </c>
      <c r="D587" s="38" t="s">
        <v>859</v>
      </c>
      <c r="E587" s="38" t="s">
        <v>59</v>
      </c>
      <c r="F587" s="85">
        <f>VLOOKUP(B587,[1]学生明细!$D$2:$H$1020,5,FALSE)</f>
        <v>46</v>
      </c>
      <c r="G587" s="34">
        <f>VLOOKUP(B587,[1]学生明细!$D$283:$I$1020,6,FALSE)</f>
        <v>0.78</v>
      </c>
      <c r="H587" s="33">
        <f t="shared" si="10"/>
        <v>35.880000000000003</v>
      </c>
    </row>
    <row r="588" spans="1:8">
      <c r="A588" s="38">
        <v>13</v>
      </c>
      <c r="B588" s="57" t="s">
        <v>866</v>
      </c>
      <c r="C588" s="38" t="s">
        <v>867</v>
      </c>
      <c r="D588" s="38" t="s">
        <v>868</v>
      </c>
      <c r="E588" s="38" t="s">
        <v>16</v>
      </c>
      <c r="F588" s="85">
        <f>VLOOKUP(B588,[1]学生明细!$D$2:$H$1020,5,FALSE)</f>
        <v>15.9</v>
      </c>
      <c r="G588" s="34">
        <f>VLOOKUP(B588,[1]学生明细!$D$283:$I$1020,6,FALSE)</f>
        <v>0.78</v>
      </c>
      <c r="H588" s="33">
        <f t="shared" si="10"/>
        <v>12.402000000000001</v>
      </c>
    </row>
    <row r="589" spans="1:8">
      <c r="A589" s="38">
        <v>14</v>
      </c>
      <c r="B589" s="57" t="s">
        <v>869</v>
      </c>
      <c r="C589" s="38" t="s">
        <v>870</v>
      </c>
      <c r="D589" s="38" t="s">
        <v>871</v>
      </c>
      <c r="E589" s="38" t="s">
        <v>317</v>
      </c>
      <c r="F589" s="85">
        <f>VLOOKUP(B589,[1]学生明细!$D$2:$H$1020,5,FALSE)</f>
        <v>78</v>
      </c>
      <c r="G589" s="34">
        <f>VLOOKUP(B589,[1]学生明细!$D$283:$I$1020,6,FALSE)</f>
        <v>0.78</v>
      </c>
      <c r="H589" s="33">
        <f t="shared" si="10"/>
        <v>60.84</v>
      </c>
    </row>
    <row r="590" spans="1:8">
      <c r="A590" s="38">
        <v>15</v>
      </c>
      <c r="B590" s="29" t="s">
        <v>872</v>
      </c>
      <c r="C590" s="30" t="s">
        <v>873</v>
      </c>
      <c r="D590" s="30" t="s">
        <v>874</v>
      </c>
      <c r="E590" s="30" t="s">
        <v>317</v>
      </c>
      <c r="F590" s="85">
        <f>VLOOKUP(B590,[1]学生明细!$D$2:$H$1020,5,FALSE)</f>
        <v>59</v>
      </c>
      <c r="G590" s="34">
        <f>VLOOKUP(B590,[1]学生明细!$D$283:$I$1020,6,FALSE)</f>
        <v>0.78</v>
      </c>
      <c r="H590" s="33">
        <f t="shared" si="10"/>
        <v>46.02</v>
      </c>
    </row>
    <row r="591" spans="1:8">
      <c r="A591" s="38">
        <v>16</v>
      </c>
      <c r="B591" s="57" t="s">
        <v>875</v>
      </c>
      <c r="C591" s="38" t="s">
        <v>876</v>
      </c>
      <c r="D591" s="38" t="s">
        <v>874</v>
      </c>
      <c r="E591" s="30" t="s">
        <v>317</v>
      </c>
      <c r="F591" s="85">
        <f>VLOOKUP(B591,[1]学生明细!$D$2:$H$1020,5,FALSE)</f>
        <v>44</v>
      </c>
      <c r="G591" s="34">
        <f>VLOOKUP(B591,[1]学生明细!$D$283:$I$1020,6,FALSE)</f>
        <v>0.78</v>
      </c>
      <c r="H591" s="33">
        <f t="shared" si="10"/>
        <v>34.32</v>
      </c>
    </row>
    <row r="592" spans="1:8">
      <c r="A592" s="38">
        <v>17</v>
      </c>
      <c r="B592" s="57" t="s">
        <v>775</v>
      </c>
      <c r="C592" s="38" t="s">
        <v>776</v>
      </c>
      <c r="D592" s="38" t="s">
        <v>777</v>
      </c>
      <c r="E592" s="38" t="s">
        <v>39</v>
      </c>
      <c r="F592" s="85">
        <f>VLOOKUP(B592,[1]学生明细!$D$2:$H$1020,5,FALSE)</f>
        <v>61</v>
      </c>
      <c r="G592" s="34">
        <f>VLOOKUP(B592,[1]学生明细!$D$283:$I$1020,6,FALSE)</f>
        <v>0.75</v>
      </c>
      <c r="H592" s="33">
        <f t="shared" si="10"/>
        <v>45.75</v>
      </c>
    </row>
    <row r="593" spans="1:8">
      <c r="A593" s="38">
        <v>18</v>
      </c>
      <c r="B593" s="57" t="s">
        <v>654</v>
      </c>
      <c r="C593" s="38" t="s">
        <v>655</v>
      </c>
      <c r="D593" s="38" t="s">
        <v>745</v>
      </c>
      <c r="E593" s="38" t="s">
        <v>59</v>
      </c>
      <c r="F593" s="85">
        <f>VLOOKUP(B593,[1]学生明细!$D$2:$H$1020,5,FALSE)</f>
        <v>18</v>
      </c>
      <c r="G593" s="34">
        <f>VLOOKUP(B593,[1]学生明细!$D$283:$I$1020,6,FALSE)</f>
        <v>1</v>
      </c>
      <c r="H593" s="33">
        <f t="shared" si="10"/>
        <v>18</v>
      </c>
    </row>
    <row r="594" spans="1:8">
      <c r="A594" s="38">
        <v>19</v>
      </c>
      <c r="B594" s="57" t="s">
        <v>657</v>
      </c>
      <c r="C594" s="38" t="s">
        <v>658</v>
      </c>
      <c r="D594" s="38" t="s">
        <v>746</v>
      </c>
      <c r="E594" s="38" t="s">
        <v>660</v>
      </c>
      <c r="F594" s="85">
        <f>VLOOKUP(B594,[1]学生明细!$D$2:$H$1020,5,FALSE)</f>
        <v>48</v>
      </c>
      <c r="G594" s="34">
        <f>VLOOKUP(B594,[1]学生明细!$D$283:$I$1020,6,FALSE)</f>
        <v>0.75</v>
      </c>
      <c r="H594" s="33">
        <f t="shared" si="10"/>
        <v>36</v>
      </c>
    </row>
    <row r="595" spans="1:8">
      <c r="A595" s="38">
        <v>20</v>
      </c>
      <c r="B595" s="57" t="s">
        <v>661</v>
      </c>
      <c r="C595" s="38" t="s">
        <v>374</v>
      </c>
      <c r="D595" s="38" t="s">
        <v>375</v>
      </c>
      <c r="E595" s="38" t="s">
        <v>375</v>
      </c>
      <c r="F595" s="85">
        <v>20</v>
      </c>
      <c r="G595" s="34">
        <v>0.75</v>
      </c>
      <c r="H595" s="33">
        <f t="shared" si="10"/>
        <v>15</v>
      </c>
    </row>
    <row r="596" spans="1:8" ht="33">
      <c r="A596" s="38">
        <v>21</v>
      </c>
      <c r="B596" s="57" t="s">
        <v>729</v>
      </c>
      <c r="C596" s="38" t="s">
        <v>663</v>
      </c>
      <c r="D596" s="38" t="s">
        <v>664</v>
      </c>
      <c r="E596" s="38" t="s">
        <v>297</v>
      </c>
      <c r="F596" s="85">
        <v>49.8</v>
      </c>
      <c r="G596" s="34">
        <v>0.75</v>
      </c>
      <c r="H596" s="33">
        <f t="shared" si="10"/>
        <v>37.349999999999994</v>
      </c>
    </row>
    <row r="597" spans="1:8">
      <c r="A597" s="38">
        <v>22</v>
      </c>
      <c r="B597" s="57" t="s">
        <v>711</v>
      </c>
      <c r="C597" s="38" t="s">
        <v>712</v>
      </c>
      <c r="D597" s="38" t="s">
        <v>735</v>
      </c>
      <c r="E597" s="38" t="s">
        <v>714</v>
      </c>
      <c r="F597" s="85">
        <f>VLOOKUP(B597,[1]学生明细!$D$2:$H$1020,5,FALSE)</f>
        <v>55</v>
      </c>
      <c r="G597" s="34">
        <f>VLOOKUP(B597,[1]学生明细!$D$283:$I$1020,6,FALSE)</f>
        <v>0.75</v>
      </c>
      <c r="H597" s="33">
        <f t="shared" si="10"/>
        <v>41.25</v>
      </c>
    </row>
    <row r="598" spans="1:8">
      <c r="A598" s="38">
        <v>23</v>
      </c>
      <c r="B598" s="57" t="s">
        <v>715</v>
      </c>
      <c r="C598" s="38" t="s">
        <v>716</v>
      </c>
      <c r="D598" s="38" t="s">
        <v>717</v>
      </c>
      <c r="E598" s="38" t="s">
        <v>174</v>
      </c>
      <c r="F598" s="85">
        <f>VLOOKUP(B598,[1]学生明细!$D$2:$H$1020,5,FALSE)</f>
        <v>58</v>
      </c>
      <c r="G598" s="34">
        <f>VLOOKUP(B598,[1]学生明细!$D$283:$I$1020,6,FALSE)</f>
        <v>0.75</v>
      </c>
      <c r="H598" s="33">
        <f t="shared" si="10"/>
        <v>43.5</v>
      </c>
    </row>
    <row r="599" spans="1:8">
      <c r="A599" s="38">
        <v>24</v>
      </c>
      <c r="B599" s="57" t="s">
        <v>718</v>
      </c>
      <c r="C599" s="38" t="s">
        <v>719</v>
      </c>
      <c r="D599" s="38" t="s">
        <v>720</v>
      </c>
      <c r="E599" s="38" t="s">
        <v>379</v>
      </c>
      <c r="F599" s="85">
        <f>VLOOKUP(B599,[1]学生明细!$D$2:$H$1020,5,FALSE)</f>
        <v>48</v>
      </c>
      <c r="G599" s="34">
        <f>VLOOKUP(B599,[1]学生明细!$D$283:$I$1020,6,FALSE)</f>
        <v>0.75</v>
      </c>
      <c r="H599" s="33">
        <f t="shared" si="10"/>
        <v>36</v>
      </c>
    </row>
    <row r="600" spans="1:8">
      <c r="A600" s="38">
        <v>25</v>
      </c>
      <c r="B600" s="57" t="s">
        <v>721</v>
      </c>
      <c r="C600" s="38" t="s">
        <v>722</v>
      </c>
      <c r="D600" s="38" t="s">
        <v>723</v>
      </c>
      <c r="E600" s="38" t="s">
        <v>724</v>
      </c>
      <c r="F600" s="85">
        <f>VLOOKUP(B600,[1]学生明细!$D$2:$H$1020,5,FALSE)</f>
        <v>39</v>
      </c>
      <c r="G600" s="34">
        <f>VLOOKUP(B600,[1]学生明细!$D$283:$I$1020,6,FALSE)</f>
        <v>0.75</v>
      </c>
      <c r="H600" s="33">
        <f t="shared" si="10"/>
        <v>29.25</v>
      </c>
    </row>
    <row r="601" spans="1:8">
      <c r="A601" s="38">
        <v>26</v>
      </c>
      <c r="C601" s="38" t="s">
        <v>17</v>
      </c>
      <c r="F601" s="85">
        <v>6.5</v>
      </c>
      <c r="G601" s="34">
        <v>1</v>
      </c>
      <c r="H601" s="33">
        <v>6.5</v>
      </c>
    </row>
    <row r="602" spans="1:8">
      <c r="H602" s="60">
        <f>SUM(H576:H601)</f>
        <v>937.97</v>
      </c>
    </row>
    <row r="604" spans="1:8">
      <c r="A604" s="81" t="s">
        <v>877</v>
      </c>
      <c r="B604" s="81"/>
      <c r="C604" s="81"/>
      <c r="D604" s="81"/>
      <c r="E604" s="81"/>
      <c r="F604" s="81"/>
      <c r="G604" s="82"/>
      <c r="H604" s="81"/>
    </row>
    <row r="605" spans="1:8" s="45" customFormat="1">
      <c r="A605" s="52" t="s">
        <v>1</v>
      </c>
      <c r="B605" s="80" t="s">
        <v>2</v>
      </c>
      <c r="C605" s="25" t="s">
        <v>3</v>
      </c>
      <c r="D605" s="25" t="s">
        <v>4</v>
      </c>
      <c r="E605" s="25" t="s">
        <v>5</v>
      </c>
      <c r="F605" s="83" t="s">
        <v>6</v>
      </c>
      <c r="G605" s="56" t="s">
        <v>7</v>
      </c>
      <c r="H605" s="55" t="s">
        <v>8</v>
      </c>
    </row>
    <row r="606" spans="1:8">
      <c r="A606" s="38">
        <v>1</v>
      </c>
      <c r="B606" s="57" t="s">
        <v>878</v>
      </c>
      <c r="C606" s="38" t="s">
        <v>879</v>
      </c>
      <c r="D606" s="38" t="s">
        <v>880</v>
      </c>
      <c r="E606" s="38" t="s">
        <v>39</v>
      </c>
      <c r="F606" s="85">
        <f>VLOOKUP(B606,[1]学生明细!$D$2:$H$1020,5,FALSE)</f>
        <v>36</v>
      </c>
      <c r="G606" s="34">
        <f>VLOOKUP(B606,[1]学生明细!$D$283:$I$1020,6,FALSE)</f>
        <v>0.75</v>
      </c>
      <c r="H606" s="33">
        <f t="shared" si="10"/>
        <v>27</v>
      </c>
    </row>
    <row r="607" spans="1:8">
      <c r="A607" s="38">
        <v>2</v>
      </c>
      <c r="B607" s="57" t="s">
        <v>881</v>
      </c>
      <c r="C607" s="38" t="s">
        <v>882</v>
      </c>
      <c r="D607" s="38" t="s">
        <v>883</v>
      </c>
      <c r="E607" s="38" t="s">
        <v>39</v>
      </c>
      <c r="F607" s="85">
        <f>VLOOKUP(B607,[1]学生明细!$D$2:$H$1020,5,FALSE)</f>
        <v>68</v>
      </c>
      <c r="G607" s="34">
        <f>VLOOKUP(B607,[1]学生明细!$D$283:$I$1020,6,FALSE)</f>
        <v>0.75</v>
      </c>
      <c r="H607" s="33">
        <f t="shared" si="10"/>
        <v>51</v>
      </c>
    </row>
    <row r="608" spans="1:8">
      <c r="A608" s="38">
        <v>3</v>
      </c>
      <c r="B608" s="57" t="s">
        <v>826</v>
      </c>
      <c r="C608" s="38" t="s">
        <v>827</v>
      </c>
      <c r="D608" s="38" t="s">
        <v>828</v>
      </c>
      <c r="E608" s="38" t="s">
        <v>43</v>
      </c>
      <c r="F608" s="85">
        <f>VLOOKUP(B608,[1]学生明细!$D$2:$H$1020,5,FALSE)</f>
        <v>29</v>
      </c>
      <c r="G608" s="34">
        <f>VLOOKUP(B608,[1]学生明细!$D$283:$I$1020,6,FALSE)</f>
        <v>0.75</v>
      </c>
      <c r="H608" s="33">
        <f t="shared" si="10"/>
        <v>21.75</v>
      </c>
    </row>
    <row r="609" spans="1:8">
      <c r="A609" s="38">
        <v>4</v>
      </c>
      <c r="B609" s="57" t="s">
        <v>654</v>
      </c>
      <c r="C609" s="38" t="s">
        <v>655</v>
      </c>
      <c r="D609" s="38" t="s">
        <v>745</v>
      </c>
      <c r="E609" s="38" t="s">
        <v>59</v>
      </c>
      <c r="F609" s="85">
        <f>VLOOKUP(B609,[1]学生明细!$D$2:$H$1020,5,FALSE)</f>
        <v>18</v>
      </c>
      <c r="G609" s="34">
        <f>VLOOKUP(B609,[1]学生明细!$D$283:$I$1020,6,FALSE)</f>
        <v>1</v>
      </c>
      <c r="H609" s="33">
        <f t="shared" si="10"/>
        <v>18</v>
      </c>
    </row>
    <row r="610" spans="1:8">
      <c r="A610" s="38">
        <v>5</v>
      </c>
      <c r="B610" s="57" t="s">
        <v>657</v>
      </c>
      <c r="C610" s="38" t="s">
        <v>658</v>
      </c>
      <c r="D610" s="38" t="s">
        <v>746</v>
      </c>
      <c r="E610" s="38" t="s">
        <v>660</v>
      </c>
      <c r="F610" s="85">
        <f>VLOOKUP(B610,[1]学生明细!$D$2:$H$1020,5,FALSE)</f>
        <v>48</v>
      </c>
      <c r="G610" s="34">
        <f>VLOOKUP(B610,[1]学生明细!$D$283:$I$1020,6,FALSE)</f>
        <v>0.75</v>
      </c>
      <c r="H610" s="33">
        <f t="shared" si="10"/>
        <v>36</v>
      </c>
    </row>
    <row r="611" spans="1:8">
      <c r="A611" s="38">
        <v>6</v>
      </c>
      <c r="B611" s="57" t="s">
        <v>661</v>
      </c>
      <c r="C611" s="38" t="s">
        <v>374</v>
      </c>
      <c r="D611" s="38" t="s">
        <v>375</v>
      </c>
      <c r="E611" s="38" t="s">
        <v>375</v>
      </c>
      <c r="F611" s="85">
        <v>20</v>
      </c>
      <c r="G611" s="34">
        <v>0.75</v>
      </c>
      <c r="H611" s="33">
        <f t="shared" si="10"/>
        <v>15</v>
      </c>
    </row>
    <row r="612" spans="1:8" ht="33">
      <c r="A612" s="38">
        <v>7</v>
      </c>
      <c r="B612" s="57" t="s">
        <v>729</v>
      </c>
      <c r="C612" s="38" t="s">
        <v>663</v>
      </c>
      <c r="D612" s="38" t="s">
        <v>664</v>
      </c>
      <c r="E612" s="38" t="s">
        <v>297</v>
      </c>
      <c r="F612" s="85">
        <v>49.8</v>
      </c>
      <c r="G612" s="34">
        <v>0.75</v>
      </c>
      <c r="H612" s="33">
        <f t="shared" si="10"/>
        <v>37.349999999999994</v>
      </c>
    </row>
    <row r="613" spans="1:8">
      <c r="A613" s="38">
        <v>8</v>
      </c>
      <c r="B613" s="35" t="s">
        <v>665</v>
      </c>
      <c r="C613" s="36" t="s">
        <v>666</v>
      </c>
      <c r="D613" s="36" t="s">
        <v>671</v>
      </c>
      <c r="E613" s="36" t="s">
        <v>16</v>
      </c>
      <c r="F613" s="85">
        <f>VLOOKUP(B613,[1]学生明细!$D$2:$H$1020,5,FALSE)</f>
        <v>69.900000000000006</v>
      </c>
      <c r="G613" s="34">
        <f>VLOOKUP(B613,[1]学生明细!$D$283:$I$1020,6,FALSE)</f>
        <v>0.78</v>
      </c>
      <c r="H613" s="33">
        <f t="shared" si="10"/>
        <v>54.522000000000006</v>
      </c>
    </row>
    <row r="614" spans="1:8">
      <c r="A614" s="38">
        <v>9</v>
      </c>
      <c r="B614" s="90" t="s">
        <v>669</v>
      </c>
      <c r="C614" s="38" t="s">
        <v>670</v>
      </c>
      <c r="D614" s="36" t="s">
        <v>671</v>
      </c>
      <c r="E614" s="36" t="s">
        <v>16</v>
      </c>
      <c r="F614" s="85">
        <f>VLOOKUP(B614,[1]学生明细!$D$2:$H$1020,5,FALSE)</f>
        <v>69.900000000000006</v>
      </c>
      <c r="G614" s="34">
        <f>VLOOKUP(B614,[1]学生明细!$D$283:$I$1020,6,FALSE)</f>
        <v>0.78</v>
      </c>
      <c r="H614" s="33">
        <f t="shared" si="10"/>
        <v>54.522000000000006</v>
      </c>
    </row>
    <row r="615" spans="1:8">
      <c r="A615" s="38">
        <v>10</v>
      </c>
      <c r="B615" s="90" t="s">
        <v>672</v>
      </c>
      <c r="C615" s="38" t="s">
        <v>673</v>
      </c>
      <c r="D615" s="36" t="s">
        <v>747</v>
      </c>
      <c r="E615" s="36" t="s">
        <v>16</v>
      </c>
      <c r="F615" s="85">
        <f>VLOOKUP(B615,[1]学生明细!$D$2:$H$1020,5,FALSE)</f>
        <v>70</v>
      </c>
      <c r="G615" s="34">
        <f>VLOOKUP(B615,[1]学生明细!$D$283:$I$1020,6,FALSE)</f>
        <v>0.78</v>
      </c>
      <c r="H615" s="33">
        <f t="shared" si="10"/>
        <v>54.6</v>
      </c>
    </row>
    <row r="616" spans="1:8">
      <c r="A616" s="38">
        <v>11</v>
      </c>
      <c r="B616" s="90" t="s">
        <v>675</v>
      </c>
      <c r="C616" s="38" t="s">
        <v>676</v>
      </c>
      <c r="D616" s="36" t="s">
        <v>671</v>
      </c>
      <c r="E616" s="36" t="s">
        <v>16</v>
      </c>
      <c r="F616" s="85">
        <f>VLOOKUP(B616,[1]学生明细!$D$2:$H$1020,5,FALSE)</f>
        <v>70</v>
      </c>
      <c r="G616" s="34">
        <f>VLOOKUP(B616,[1]学生明细!$D$283:$I$1020,6,FALSE)</f>
        <v>0.78</v>
      </c>
      <c r="H616" s="33">
        <f t="shared" si="10"/>
        <v>54.6</v>
      </c>
    </row>
    <row r="617" spans="1:8">
      <c r="A617" s="38">
        <v>12</v>
      </c>
      <c r="B617" s="90" t="s">
        <v>677</v>
      </c>
      <c r="C617" s="38" t="s">
        <v>678</v>
      </c>
      <c r="D617" s="38" t="s">
        <v>679</v>
      </c>
      <c r="E617" s="38" t="s">
        <v>680</v>
      </c>
      <c r="F617" s="85">
        <f>VLOOKUP(B617,[1]学生明细!$D$2:$H$1020,5,FALSE)</f>
        <v>53</v>
      </c>
      <c r="G617" s="34">
        <f>VLOOKUP(B617,[1]学生明细!$D$283:$I$1020,6,FALSE)</f>
        <v>0.78</v>
      </c>
      <c r="H617" s="33">
        <f t="shared" si="10"/>
        <v>41.34</v>
      </c>
    </row>
    <row r="618" spans="1:8">
      <c r="A618" s="38">
        <v>13</v>
      </c>
      <c r="B618" s="90" t="s">
        <v>681</v>
      </c>
      <c r="C618" s="38" t="s">
        <v>682</v>
      </c>
      <c r="D618" s="91" t="s">
        <v>683</v>
      </c>
      <c r="E618" s="38" t="s">
        <v>680</v>
      </c>
      <c r="F618" s="85">
        <f>VLOOKUP(B618,[1]学生明细!$D$2:$H$1020,5,FALSE)</f>
        <v>53</v>
      </c>
      <c r="G618" s="34">
        <f>VLOOKUP(B618,[1]学生明细!$D$283:$I$1020,6,FALSE)</f>
        <v>0.78</v>
      </c>
      <c r="H618" s="33">
        <f t="shared" si="10"/>
        <v>41.34</v>
      </c>
    </row>
    <row r="619" spans="1:8">
      <c r="A619" s="38">
        <v>14</v>
      </c>
      <c r="B619" s="90" t="s">
        <v>684</v>
      </c>
      <c r="C619" s="38" t="s">
        <v>685</v>
      </c>
      <c r="D619" s="91" t="s">
        <v>686</v>
      </c>
      <c r="E619" s="38" t="s">
        <v>680</v>
      </c>
      <c r="F619" s="85">
        <f>VLOOKUP(B619,[1]学生明细!$D$2:$H$1020,5,FALSE)</f>
        <v>56</v>
      </c>
      <c r="G619" s="34">
        <f>VLOOKUP(B619,[1]学生明细!$D$283:$I$1020,6,FALSE)</f>
        <v>0.78</v>
      </c>
      <c r="H619" s="33">
        <f t="shared" si="10"/>
        <v>43.68</v>
      </c>
    </row>
    <row r="620" spans="1:8">
      <c r="A620" s="38">
        <v>15</v>
      </c>
      <c r="B620" s="90" t="s">
        <v>687</v>
      </c>
      <c r="C620" s="38" t="s">
        <v>688</v>
      </c>
      <c r="D620" s="91" t="s">
        <v>689</v>
      </c>
      <c r="E620" s="38" t="s">
        <v>680</v>
      </c>
      <c r="F620" s="85">
        <f>VLOOKUP(B620,[1]学生明细!$D$2:$H$1020,5,FALSE)</f>
        <v>56</v>
      </c>
      <c r="G620" s="34">
        <f>VLOOKUP(B620,[1]学生明细!$D$283:$I$1020,6,FALSE)</f>
        <v>0.78</v>
      </c>
      <c r="H620" s="33">
        <f t="shared" si="10"/>
        <v>43.68</v>
      </c>
    </row>
    <row r="621" spans="1:8">
      <c r="A621" s="38">
        <v>16</v>
      </c>
      <c r="B621" s="57" t="s">
        <v>690</v>
      </c>
      <c r="C621" s="38" t="s">
        <v>691</v>
      </c>
      <c r="D621" s="38" t="s">
        <v>748</v>
      </c>
      <c r="E621" s="38" t="s">
        <v>693</v>
      </c>
      <c r="F621" s="85">
        <f>VLOOKUP(B621,[1]学生明细!$D$2:$H$1020,5,FALSE)</f>
        <v>49</v>
      </c>
      <c r="G621" s="34">
        <f>VLOOKUP(B621,[1]学生明细!$D$283:$I$1020,6,FALSE)</f>
        <v>0.75</v>
      </c>
      <c r="H621" s="33">
        <f t="shared" si="10"/>
        <v>36.75</v>
      </c>
    </row>
    <row r="622" spans="1:8">
      <c r="A622" s="38">
        <v>17</v>
      </c>
      <c r="B622" s="57" t="s">
        <v>694</v>
      </c>
      <c r="C622" s="38" t="s">
        <v>695</v>
      </c>
      <c r="D622" s="38" t="s">
        <v>748</v>
      </c>
      <c r="E622" s="38" t="s">
        <v>693</v>
      </c>
      <c r="F622" s="85">
        <f>VLOOKUP(B622,[1]学生明细!$D$2:$H$1020,5,FALSE)</f>
        <v>49</v>
      </c>
      <c r="G622" s="34">
        <f>VLOOKUP(B622,[1]学生明细!$D$283:$I$1020,6,FALSE)</f>
        <v>0.75</v>
      </c>
      <c r="H622" s="33">
        <f t="shared" si="10"/>
        <v>36.75</v>
      </c>
    </row>
    <row r="623" spans="1:8">
      <c r="A623" s="38">
        <v>18</v>
      </c>
      <c r="B623" s="57" t="s">
        <v>696</v>
      </c>
      <c r="C623" s="38" t="s">
        <v>697</v>
      </c>
      <c r="D623" s="38" t="s">
        <v>748</v>
      </c>
      <c r="E623" s="38" t="s">
        <v>693</v>
      </c>
      <c r="F623" s="85">
        <f>VLOOKUP(B623,[1]学生明细!$D$2:$H$1020,5,FALSE)</f>
        <v>49</v>
      </c>
      <c r="G623" s="34">
        <f>VLOOKUP(B623,[1]学生明细!$D$283:$I$1020,6,FALSE)</f>
        <v>0.75</v>
      </c>
      <c r="H623" s="33">
        <f t="shared" si="10"/>
        <v>36.75</v>
      </c>
    </row>
    <row r="624" spans="1:8">
      <c r="A624" s="38">
        <v>19</v>
      </c>
      <c r="B624" s="57" t="s">
        <v>698</v>
      </c>
      <c r="C624" s="38" t="s">
        <v>699</v>
      </c>
      <c r="D624" s="38" t="s">
        <v>748</v>
      </c>
      <c r="E624" s="38" t="s">
        <v>693</v>
      </c>
      <c r="F624" s="85">
        <f>VLOOKUP(B624,[1]学生明细!$D$2:$H$1020,5,FALSE)</f>
        <v>49</v>
      </c>
      <c r="G624" s="34">
        <f>VLOOKUP(B624,[1]学生明细!$D$283:$I$1020,6,FALSE)</f>
        <v>0.75</v>
      </c>
      <c r="H624" s="33">
        <f t="shared" si="10"/>
        <v>36.75</v>
      </c>
    </row>
    <row r="625" spans="1:8">
      <c r="A625" s="38">
        <v>20</v>
      </c>
      <c r="B625" s="57" t="s">
        <v>700</v>
      </c>
      <c r="C625" s="38" t="s">
        <v>733</v>
      </c>
      <c r="D625" s="38" t="s">
        <v>671</v>
      </c>
      <c r="E625" s="38" t="s">
        <v>16</v>
      </c>
      <c r="F625" s="85">
        <f>VLOOKUP(B625,[1]学生明细!$D$2:$H$1020,5,FALSE)</f>
        <v>38.9</v>
      </c>
      <c r="G625" s="34">
        <f>VLOOKUP(B625,[1]学生明细!$D$283:$I$1020,6,FALSE)</f>
        <v>0.78</v>
      </c>
      <c r="H625" s="33">
        <f t="shared" si="10"/>
        <v>30.341999999999999</v>
      </c>
    </row>
    <row r="626" spans="1:8">
      <c r="A626" s="38">
        <v>21</v>
      </c>
      <c r="B626" s="90" t="s">
        <v>702</v>
      </c>
      <c r="C626" s="38" t="s">
        <v>703</v>
      </c>
      <c r="D626" s="38" t="s">
        <v>704</v>
      </c>
      <c r="E626" s="38" t="s">
        <v>16</v>
      </c>
      <c r="F626" s="85">
        <f>VLOOKUP(B626,[1]学生明细!$D$2:$H$1020,5,FALSE)</f>
        <v>38.9</v>
      </c>
      <c r="G626" s="34">
        <f>VLOOKUP(B626,[1]学生明细!$D$283:$I$1020,6,FALSE)</f>
        <v>0.78</v>
      </c>
      <c r="H626" s="33">
        <f t="shared" si="10"/>
        <v>30.341999999999999</v>
      </c>
    </row>
    <row r="627" spans="1:8">
      <c r="A627" s="38">
        <v>22</v>
      </c>
      <c r="B627" s="90" t="s">
        <v>705</v>
      </c>
      <c r="C627" s="38" t="s">
        <v>706</v>
      </c>
      <c r="D627" s="38" t="s">
        <v>734</v>
      </c>
      <c r="E627" s="38" t="s">
        <v>16</v>
      </c>
      <c r="F627" s="85">
        <f>VLOOKUP(B627,[1]学生明细!$D$2:$H$1020,5,FALSE)</f>
        <v>38.9</v>
      </c>
      <c r="G627" s="34">
        <f>VLOOKUP(B627,[1]学生明细!$D$283:$I$1020,6,FALSE)</f>
        <v>0.78</v>
      </c>
      <c r="H627" s="33">
        <f t="shared" si="10"/>
        <v>30.341999999999999</v>
      </c>
    </row>
    <row r="628" spans="1:8">
      <c r="A628" s="38">
        <v>23</v>
      </c>
      <c r="B628" s="90" t="s">
        <v>708</v>
      </c>
      <c r="C628" s="38" t="s">
        <v>709</v>
      </c>
      <c r="D628" s="38" t="s">
        <v>710</v>
      </c>
      <c r="E628" s="38" t="s">
        <v>16</v>
      </c>
      <c r="F628" s="85">
        <f>VLOOKUP(B628,[1]学生明细!$D$2:$H$1020,5,FALSE)</f>
        <v>38.9</v>
      </c>
      <c r="G628" s="34">
        <f>VLOOKUP(B628,[1]学生明细!$D$283:$I$1020,6,FALSE)</f>
        <v>0.78</v>
      </c>
      <c r="H628" s="33">
        <f t="shared" si="10"/>
        <v>30.341999999999999</v>
      </c>
    </row>
    <row r="629" spans="1:8">
      <c r="A629" s="38">
        <v>24</v>
      </c>
      <c r="B629" s="57" t="s">
        <v>711</v>
      </c>
      <c r="C629" s="38" t="s">
        <v>712</v>
      </c>
      <c r="D629" s="38" t="s">
        <v>735</v>
      </c>
      <c r="E629" s="38" t="s">
        <v>714</v>
      </c>
      <c r="F629" s="85">
        <f>VLOOKUP(B629,[1]学生明细!$D$2:$H$1020,5,FALSE)</f>
        <v>55</v>
      </c>
      <c r="G629" s="34">
        <f>VLOOKUP(B629,[1]学生明细!$D$283:$I$1020,6,FALSE)</f>
        <v>0.75</v>
      </c>
      <c r="H629" s="33">
        <f t="shared" si="10"/>
        <v>41.25</v>
      </c>
    </row>
    <row r="630" spans="1:8">
      <c r="A630" s="38">
        <v>25</v>
      </c>
      <c r="B630" s="57" t="s">
        <v>715</v>
      </c>
      <c r="C630" s="38" t="s">
        <v>716</v>
      </c>
      <c r="D630" s="38" t="s">
        <v>717</v>
      </c>
      <c r="E630" s="38" t="s">
        <v>174</v>
      </c>
      <c r="F630" s="85">
        <f>VLOOKUP(B630,[1]学生明细!$D$2:$H$1020,5,FALSE)</f>
        <v>58</v>
      </c>
      <c r="G630" s="34">
        <f>VLOOKUP(B630,[1]学生明细!$D$283:$I$1020,6,FALSE)</f>
        <v>0.75</v>
      </c>
      <c r="H630" s="33">
        <f t="shared" si="10"/>
        <v>43.5</v>
      </c>
    </row>
    <row r="631" spans="1:8">
      <c r="A631" s="38">
        <v>26</v>
      </c>
      <c r="B631" s="57" t="s">
        <v>718</v>
      </c>
      <c r="C631" s="38" t="s">
        <v>719</v>
      </c>
      <c r="D631" s="38" t="s">
        <v>720</v>
      </c>
      <c r="E631" s="38" t="s">
        <v>379</v>
      </c>
      <c r="F631" s="85">
        <f>VLOOKUP(B631,[1]学生明细!$D$2:$H$1020,5,FALSE)</f>
        <v>48</v>
      </c>
      <c r="G631" s="34">
        <f>VLOOKUP(B631,[1]学生明细!$D$283:$I$1020,6,FALSE)</f>
        <v>0.75</v>
      </c>
      <c r="H631" s="33">
        <f t="shared" si="10"/>
        <v>36</v>
      </c>
    </row>
    <row r="632" spans="1:8">
      <c r="A632" s="38">
        <v>27</v>
      </c>
      <c r="B632" s="57" t="s">
        <v>721</v>
      </c>
      <c r="C632" s="38" t="s">
        <v>722</v>
      </c>
      <c r="D632" s="38" t="s">
        <v>723</v>
      </c>
      <c r="E632" s="38" t="s">
        <v>724</v>
      </c>
      <c r="F632" s="85">
        <f>VLOOKUP(B632,[1]学生明细!$D$2:$H$1020,5,FALSE)</f>
        <v>39</v>
      </c>
      <c r="G632" s="34">
        <f>VLOOKUP(B632,[1]学生明细!$D$283:$I$1020,6,FALSE)</f>
        <v>0.75</v>
      </c>
      <c r="H632" s="33">
        <f t="shared" si="10"/>
        <v>29.25</v>
      </c>
    </row>
    <row r="633" spans="1:8">
      <c r="A633" s="38">
        <v>28</v>
      </c>
      <c r="C633" s="38" t="s">
        <v>17</v>
      </c>
      <c r="F633" s="85">
        <v>6.5</v>
      </c>
      <c r="G633" s="34">
        <v>1</v>
      </c>
      <c r="H633" s="33">
        <v>6.5</v>
      </c>
    </row>
    <row r="634" spans="1:8">
      <c r="H634" s="60">
        <f>SUM(H606:H633)</f>
        <v>1019.252</v>
      </c>
    </row>
    <row r="635" spans="1:8">
      <c r="A635" s="94"/>
      <c r="B635" s="94"/>
      <c r="C635" s="94"/>
      <c r="D635" s="94"/>
      <c r="E635" s="94"/>
      <c r="F635" s="94"/>
      <c r="G635" s="95"/>
      <c r="H635" s="94"/>
    </row>
    <row r="636" spans="1:8">
      <c r="A636" s="81" t="s">
        <v>884</v>
      </c>
      <c r="B636" s="81"/>
      <c r="C636" s="81"/>
      <c r="D636" s="81"/>
      <c r="E636" s="81"/>
      <c r="F636" s="81"/>
      <c r="G636" s="82"/>
      <c r="H636" s="81"/>
    </row>
    <row r="637" spans="1:8" s="45" customFormat="1">
      <c r="A637" s="52" t="s">
        <v>1</v>
      </c>
      <c r="B637" s="80" t="s">
        <v>2</v>
      </c>
      <c r="C637" s="25" t="s">
        <v>3</v>
      </c>
      <c r="D637" s="25" t="s">
        <v>4</v>
      </c>
      <c r="E637" s="25" t="s">
        <v>5</v>
      </c>
      <c r="F637" s="83" t="s">
        <v>6</v>
      </c>
      <c r="G637" s="56" t="s">
        <v>7</v>
      </c>
      <c r="H637" s="55" t="s">
        <v>8</v>
      </c>
    </row>
    <row r="638" spans="1:8">
      <c r="A638" s="38">
        <v>1</v>
      </c>
      <c r="B638" s="57" t="s">
        <v>881</v>
      </c>
      <c r="C638" s="38" t="s">
        <v>882</v>
      </c>
      <c r="D638" s="38" t="s">
        <v>883</v>
      </c>
      <c r="E638" s="38" t="s">
        <v>39</v>
      </c>
      <c r="F638" s="85">
        <f>VLOOKUP(B638,[1]学生明细!$D$2:$H$1020,5,FALSE)</f>
        <v>68</v>
      </c>
      <c r="G638" s="34">
        <f>VLOOKUP(B638,[1]学生明细!$D$283:$I$1020,6,FALSE)</f>
        <v>0.75</v>
      </c>
      <c r="H638" s="33">
        <f t="shared" ref="H638:H686" si="11">F638*G638</f>
        <v>51</v>
      </c>
    </row>
    <row r="639" spans="1:8">
      <c r="A639" s="38">
        <v>2</v>
      </c>
      <c r="B639" s="57" t="s">
        <v>826</v>
      </c>
      <c r="C639" s="38" t="s">
        <v>827</v>
      </c>
      <c r="D639" s="38" t="s">
        <v>828</v>
      </c>
      <c r="E639" s="38" t="s">
        <v>43</v>
      </c>
      <c r="F639" s="85">
        <f>VLOOKUP(B639,[1]学生明细!$D$2:$H$1020,5,FALSE)</f>
        <v>29</v>
      </c>
      <c r="G639" s="34">
        <f>VLOOKUP(B639,[1]学生明细!$D$283:$I$1020,6,FALSE)</f>
        <v>0.75</v>
      </c>
      <c r="H639" s="33">
        <f t="shared" si="11"/>
        <v>21.75</v>
      </c>
    </row>
    <row r="640" spans="1:8">
      <c r="A640" s="38">
        <v>3</v>
      </c>
      <c r="B640" s="57" t="s">
        <v>654</v>
      </c>
      <c r="C640" s="38" t="s">
        <v>655</v>
      </c>
      <c r="D640" s="38" t="s">
        <v>745</v>
      </c>
      <c r="E640" s="38" t="s">
        <v>59</v>
      </c>
      <c r="F640" s="85">
        <f>VLOOKUP(B640,[1]学生明细!$D$2:$H$1020,5,FALSE)</f>
        <v>18</v>
      </c>
      <c r="G640" s="34">
        <f>VLOOKUP(B640,[1]学生明细!$D$283:$I$1020,6,FALSE)</f>
        <v>1</v>
      </c>
      <c r="H640" s="33">
        <f t="shared" si="11"/>
        <v>18</v>
      </c>
    </row>
    <row r="641" spans="1:8">
      <c r="A641" s="38">
        <v>4</v>
      </c>
      <c r="B641" s="57" t="s">
        <v>657</v>
      </c>
      <c r="C641" s="38" t="s">
        <v>658</v>
      </c>
      <c r="D641" s="38" t="s">
        <v>746</v>
      </c>
      <c r="E641" s="38" t="s">
        <v>660</v>
      </c>
      <c r="F641" s="85">
        <f>VLOOKUP(B641,[1]学生明细!$D$2:$H$1020,5,FALSE)</f>
        <v>48</v>
      </c>
      <c r="G641" s="34">
        <f>VLOOKUP(B641,[1]学生明细!$D$283:$I$1020,6,FALSE)</f>
        <v>0.75</v>
      </c>
      <c r="H641" s="33">
        <f t="shared" si="11"/>
        <v>36</v>
      </c>
    </row>
    <row r="642" spans="1:8">
      <c r="A642" s="38">
        <v>5</v>
      </c>
      <c r="B642" s="57" t="s">
        <v>661</v>
      </c>
      <c r="C642" s="38" t="s">
        <v>374</v>
      </c>
      <c r="D642" s="38" t="s">
        <v>375</v>
      </c>
      <c r="E642" s="38" t="s">
        <v>375</v>
      </c>
      <c r="F642" s="85">
        <v>20</v>
      </c>
      <c r="G642" s="34">
        <v>0.75</v>
      </c>
      <c r="H642" s="33">
        <f t="shared" si="11"/>
        <v>15</v>
      </c>
    </row>
    <row r="643" spans="1:8" ht="33">
      <c r="A643" s="38">
        <v>6</v>
      </c>
      <c r="B643" s="57" t="s">
        <v>729</v>
      </c>
      <c r="C643" s="38" t="s">
        <v>663</v>
      </c>
      <c r="D643" s="38" t="s">
        <v>664</v>
      </c>
      <c r="E643" s="38" t="s">
        <v>297</v>
      </c>
      <c r="F643" s="85">
        <v>49.8</v>
      </c>
      <c r="G643" s="34">
        <v>0.75</v>
      </c>
      <c r="H643" s="33">
        <f t="shared" si="11"/>
        <v>37.349999999999994</v>
      </c>
    </row>
    <row r="644" spans="1:8">
      <c r="A644" s="38">
        <v>7</v>
      </c>
      <c r="B644" s="35" t="s">
        <v>665</v>
      </c>
      <c r="C644" s="36" t="s">
        <v>666</v>
      </c>
      <c r="D644" s="36" t="s">
        <v>671</v>
      </c>
      <c r="E644" s="36" t="s">
        <v>16</v>
      </c>
      <c r="F644" s="85">
        <f>VLOOKUP(B644,[1]学生明细!$D$2:$H$1020,5,FALSE)</f>
        <v>69.900000000000006</v>
      </c>
      <c r="G644" s="34">
        <f>VLOOKUP(B644,[1]学生明细!$D$283:$I$1020,6,FALSE)</f>
        <v>0.78</v>
      </c>
      <c r="H644" s="33">
        <f t="shared" si="11"/>
        <v>54.522000000000006</v>
      </c>
    </row>
    <row r="645" spans="1:8">
      <c r="A645" s="38">
        <v>8</v>
      </c>
      <c r="B645" s="90" t="s">
        <v>669</v>
      </c>
      <c r="C645" s="38" t="s">
        <v>670</v>
      </c>
      <c r="D645" s="36" t="s">
        <v>671</v>
      </c>
      <c r="E645" s="36" t="s">
        <v>16</v>
      </c>
      <c r="F645" s="85">
        <f>VLOOKUP(B645,[1]学生明细!$D$2:$H$1020,5,FALSE)</f>
        <v>69.900000000000006</v>
      </c>
      <c r="G645" s="34">
        <f>VLOOKUP(B645,[1]学生明细!$D$283:$I$1020,6,FALSE)</f>
        <v>0.78</v>
      </c>
      <c r="H645" s="33">
        <f t="shared" si="11"/>
        <v>54.522000000000006</v>
      </c>
    </row>
    <row r="646" spans="1:8">
      <c r="A646" s="38">
        <v>9</v>
      </c>
      <c r="B646" s="90" t="s">
        <v>672</v>
      </c>
      <c r="C646" s="38" t="s">
        <v>673</v>
      </c>
      <c r="D646" s="36" t="s">
        <v>747</v>
      </c>
      <c r="E646" s="36" t="s">
        <v>16</v>
      </c>
      <c r="F646" s="85">
        <f>VLOOKUP(B646,[1]学生明细!$D$2:$H$1020,5,FALSE)</f>
        <v>70</v>
      </c>
      <c r="G646" s="34">
        <f>VLOOKUP(B646,[1]学生明细!$D$283:$I$1020,6,FALSE)</f>
        <v>0.78</v>
      </c>
      <c r="H646" s="33">
        <f t="shared" si="11"/>
        <v>54.6</v>
      </c>
    </row>
    <row r="647" spans="1:8">
      <c r="A647" s="38">
        <v>10</v>
      </c>
      <c r="B647" s="90" t="s">
        <v>675</v>
      </c>
      <c r="C647" s="38" t="s">
        <v>676</v>
      </c>
      <c r="D647" s="36" t="s">
        <v>671</v>
      </c>
      <c r="E647" s="36" t="s">
        <v>16</v>
      </c>
      <c r="F647" s="85">
        <f>VLOOKUP(B647,[1]学生明细!$D$2:$H$1020,5,FALSE)</f>
        <v>70</v>
      </c>
      <c r="G647" s="34">
        <f>VLOOKUP(B647,[1]学生明细!$D$283:$I$1020,6,FALSE)</f>
        <v>0.78</v>
      </c>
      <c r="H647" s="33">
        <f t="shared" si="11"/>
        <v>54.6</v>
      </c>
    </row>
    <row r="648" spans="1:8">
      <c r="A648" s="38">
        <v>11</v>
      </c>
      <c r="B648" s="90" t="s">
        <v>677</v>
      </c>
      <c r="C648" s="38" t="s">
        <v>678</v>
      </c>
      <c r="D648" s="38" t="s">
        <v>679</v>
      </c>
      <c r="E648" s="38" t="s">
        <v>680</v>
      </c>
      <c r="F648" s="85">
        <f>VLOOKUP(B648,[1]学生明细!$D$2:$H$1020,5,FALSE)</f>
        <v>53</v>
      </c>
      <c r="G648" s="34">
        <f>VLOOKUP(B648,[1]学生明细!$D$283:$I$1020,6,FALSE)</f>
        <v>0.78</v>
      </c>
      <c r="H648" s="33">
        <f t="shared" si="11"/>
        <v>41.34</v>
      </c>
    </row>
    <row r="649" spans="1:8">
      <c r="A649" s="38">
        <v>12</v>
      </c>
      <c r="B649" s="90" t="s">
        <v>681</v>
      </c>
      <c r="C649" s="38" t="s">
        <v>682</v>
      </c>
      <c r="D649" s="91" t="s">
        <v>683</v>
      </c>
      <c r="E649" s="38" t="s">
        <v>680</v>
      </c>
      <c r="F649" s="85">
        <f>VLOOKUP(B649,[1]学生明细!$D$2:$H$1020,5,FALSE)</f>
        <v>53</v>
      </c>
      <c r="G649" s="34">
        <f>VLOOKUP(B649,[1]学生明细!$D$283:$I$1020,6,FALSE)</f>
        <v>0.78</v>
      </c>
      <c r="H649" s="33">
        <f t="shared" si="11"/>
        <v>41.34</v>
      </c>
    </row>
    <row r="650" spans="1:8">
      <c r="A650" s="38">
        <v>13</v>
      </c>
      <c r="B650" s="90" t="s">
        <v>684</v>
      </c>
      <c r="C650" s="38" t="s">
        <v>685</v>
      </c>
      <c r="D650" s="91" t="s">
        <v>686</v>
      </c>
      <c r="E650" s="38" t="s">
        <v>680</v>
      </c>
      <c r="F650" s="85">
        <f>VLOOKUP(B650,[1]学生明细!$D$2:$H$1020,5,FALSE)</f>
        <v>56</v>
      </c>
      <c r="G650" s="34">
        <f>VLOOKUP(B650,[1]学生明细!$D$283:$I$1020,6,FALSE)</f>
        <v>0.78</v>
      </c>
      <c r="H650" s="33">
        <f t="shared" si="11"/>
        <v>43.68</v>
      </c>
    </row>
    <row r="651" spans="1:8">
      <c r="A651" s="38">
        <v>14</v>
      </c>
      <c r="B651" s="90" t="s">
        <v>687</v>
      </c>
      <c r="C651" s="38" t="s">
        <v>688</v>
      </c>
      <c r="D651" s="91" t="s">
        <v>689</v>
      </c>
      <c r="E651" s="38" t="s">
        <v>680</v>
      </c>
      <c r="F651" s="85">
        <f>VLOOKUP(B651,[1]学生明细!$D$2:$H$1020,5,FALSE)</f>
        <v>56</v>
      </c>
      <c r="G651" s="34">
        <f>VLOOKUP(B651,[1]学生明细!$D$283:$I$1020,6,FALSE)</f>
        <v>0.78</v>
      </c>
      <c r="H651" s="33">
        <f t="shared" si="11"/>
        <v>43.68</v>
      </c>
    </row>
    <row r="652" spans="1:8">
      <c r="A652" s="38">
        <v>15</v>
      </c>
      <c r="B652" s="57" t="s">
        <v>690</v>
      </c>
      <c r="C652" s="38" t="s">
        <v>691</v>
      </c>
      <c r="D652" s="38" t="s">
        <v>748</v>
      </c>
      <c r="E652" s="38" t="s">
        <v>693</v>
      </c>
      <c r="F652" s="85">
        <f>VLOOKUP(B652,[1]学生明细!$D$2:$H$1020,5,FALSE)</f>
        <v>49</v>
      </c>
      <c r="G652" s="34">
        <f>VLOOKUP(B652,[1]学生明细!$D$283:$I$1020,6,FALSE)</f>
        <v>0.75</v>
      </c>
      <c r="H652" s="33">
        <f t="shared" si="11"/>
        <v>36.75</v>
      </c>
    </row>
    <row r="653" spans="1:8">
      <c r="A653" s="38">
        <v>16</v>
      </c>
      <c r="B653" s="57" t="s">
        <v>694</v>
      </c>
      <c r="C653" s="38" t="s">
        <v>695</v>
      </c>
      <c r="D653" s="38" t="s">
        <v>748</v>
      </c>
      <c r="E653" s="38" t="s">
        <v>693</v>
      </c>
      <c r="F653" s="85">
        <f>VLOOKUP(B653,[1]学生明细!$D$2:$H$1020,5,FALSE)</f>
        <v>49</v>
      </c>
      <c r="G653" s="34">
        <f>VLOOKUP(B653,[1]学生明细!$D$283:$I$1020,6,FALSE)</f>
        <v>0.75</v>
      </c>
      <c r="H653" s="33">
        <f t="shared" si="11"/>
        <v>36.75</v>
      </c>
    </row>
    <row r="654" spans="1:8">
      <c r="A654" s="38">
        <v>17</v>
      </c>
      <c r="B654" s="57" t="s">
        <v>696</v>
      </c>
      <c r="C654" s="38" t="s">
        <v>697</v>
      </c>
      <c r="D654" s="38" t="s">
        <v>748</v>
      </c>
      <c r="E654" s="38" t="s">
        <v>693</v>
      </c>
      <c r="F654" s="85">
        <f>VLOOKUP(B654,[1]学生明细!$D$2:$H$1020,5,FALSE)</f>
        <v>49</v>
      </c>
      <c r="G654" s="34">
        <f>VLOOKUP(B654,[1]学生明细!$D$283:$I$1020,6,FALSE)</f>
        <v>0.75</v>
      </c>
      <c r="H654" s="33">
        <f t="shared" si="11"/>
        <v>36.75</v>
      </c>
    </row>
    <row r="655" spans="1:8">
      <c r="A655" s="38">
        <v>18</v>
      </c>
      <c r="B655" s="57" t="s">
        <v>698</v>
      </c>
      <c r="C655" s="38" t="s">
        <v>699</v>
      </c>
      <c r="D655" s="38" t="s">
        <v>748</v>
      </c>
      <c r="E655" s="38" t="s">
        <v>693</v>
      </c>
      <c r="F655" s="85">
        <f>VLOOKUP(B655,[1]学生明细!$D$2:$H$1020,5,FALSE)</f>
        <v>49</v>
      </c>
      <c r="G655" s="34">
        <f>VLOOKUP(B655,[1]学生明细!$D$283:$I$1020,6,FALSE)</f>
        <v>0.75</v>
      </c>
      <c r="H655" s="33">
        <f t="shared" si="11"/>
        <v>36.75</v>
      </c>
    </row>
    <row r="656" spans="1:8">
      <c r="A656" s="38">
        <v>19</v>
      </c>
      <c r="B656" s="57" t="s">
        <v>700</v>
      </c>
      <c r="C656" s="38" t="s">
        <v>733</v>
      </c>
      <c r="D656" s="38" t="s">
        <v>671</v>
      </c>
      <c r="E656" s="38" t="s">
        <v>16</v>
      </c>
      <c r="F656" s="85">
        <f>VLOOKUP(B656,[1]学生明细!$D$2:$H$1020,5,FALSE)</f>
        <v>38.9</v>
      </c>
      <c r="G656" s="34">
        <f>VLOOKUP(B656,[1]学生明细!$D$283:$I$1020,6,FALSE)</f>
        <v>0.78</v>
      </c>
      <c r="H656" s="33">
        <f t="shared" si="11"/>
        <v>30.341999999999999</v>
      </c>
    </row>
    <row r="657" spans="1:8">
      <c r="A657" s="38">
        <v>20</v>
      </c>
      <c r="B657" s="90" t="s">
        <v>702</v>
      </c>
      <c r="C657" s="38" t="s">
        <v>703</v>
      </c>
      <c r="D657" s="38" t="s">
        <v>704</v>
      </c>
      <c r="E657" s="38" t="s">
        <v>16</v>
      </c>
      <c r="F657" s="85">
        <f>VLOOKUP(B657,[1]学生明细!$D$2:$H$1020,5,FALSE)</f>
        <v>38.9</v>
      </c>
      <c r="G657" s="34">
        <f>VLOOKUP(B657,[1]学生明细!$D$283:$I$1020,6,FALSE)</f>
        <v>0.78</v>
      </c>
      <c r="H657" s="33">
        <f t="shared" si="11"/>
        <v>30.341999999999999</v>
      </c>
    </row>
    <row r="658" spans="1:8">
      <c r="A658" s="38">
        <v>21</v>
      </c>
      <c r="B658" s="90" t="s">
        <v>705</v>
      </c>
      <c r="C658" s="38" t="s">
        <v>706</v>
      </c>
      <c r="D658" s="38" t="s">
        <v>734</v>
      </c>
      <c r="E658" s="38" t="s">
        <v>16</v>
      </c>
      <c r="F658" s="85">
        <f>VLOOKUP(B658,[1]学生明细!$D$2:$H$1020,5,FALSE)</f>
        <v>38.9</v>
      </c>
      <c r="G658" s="34">
        <f>VLOOKUP(B658,[1]学生明细!$D$283:$I$1020,6,FALSE)</f>
        <v>0.78</v>
      </c>
      <c r="H658" s="33">
        <f t="shared" si="11"/>
        <v>30.341999999999999</v>
      </c>
    </row>
    <row r="659" spans="1:8">
      <c r="A659" s="38">
        <v>22</v>
      </c>
      <c r="B659" s="90" t="s">
        <v>708</v>
      </c>
      <c r="C659" s="38" t="s">
        <v>709</v>
      </c>
      <c r="D659" s="38" t="s">
        <v>710</v>
      </c>
      <c r="E659" s="38" t="s">
        <v>16</v>
      </c>
      <c r="F659" s="85">
        <f>VLOOKUP(B659,[1]学生明细!$D$2:$H$1020,5,FALSE)</f>
        <v>38.9</v>
      </c>
      <c r="G659" s="34">
        <f>VLOOKUP(B659,[1]学生明细!$D$283:$I$1020,6,FALSE)</f>
        <v>0.78</v>
      </c>
      <c r="H659" s="33">
        <f t="shared" si="11"/>
        <v>30.341999999999999</v>
      </c>
    </row>
    <row r="660" spans="1:8">
      <c r="A660" s="38">
        <v>23</v>
      </c>
      <c r="B660" s="57" t="s">
        <v>711</v>
      </c>
      <c r="C660" s="38" t="s">
        <v>712</v>
      </c>
      <c r="D660" s="38" t="s">
        <v>735</v>
      </c>
      <c r="E660" s="38" t="s">
        <v>714</v>
      </c>
      <c r="F660" s="85">
        <f>VLOOKUP(B660,[1]学生明细!$D$2:$H$1020,5,FALSE)</f>
        <v>55</v>
      </c>
      <c r="G660" s="34">
        <f>VLOOKUP(B660,[1]学生明细!$D$283:$I$1020,6,FALSE)</f>
        <v>0.75</v>
      </c>
      <c r="H660" s="33">
        <f t="shared" si="11"/>
        <v>41.25</v>
      </c>
    </row>
    <row r="661" spans="1:8">
      <c r="A661" s="38">
        <v>24</v>
      </c>
      <c r="B661" s="57" t="s">
        <v>715</v>
      </c>
      <c r="C661" s="38" t="s">
        <v>716</v>
      </c>
      <c r="D661" s="38" t="s">
        <v>717</v>
      </c>
      <c r="E661" s="38" t="s">
        <v>174</v>
      </c>
      <c r="F661" s="85">
        <f>VLOOKUP(B661,[1]学生明细!$D$2:$H$1020,5,FALSE)</f>
        <v>58</v>
      </c>
      <c r="G661" s="34">
        <f>VLOOKUP(B661,[1]学生明细!$D$283:$I$1020,6,FALSE)</f>
        <v>0.75</v>
      </c>
      <c r="H661" s="33">
        <f t="shared" si="11"/>
        <v>43.5</v>
      </c>
    </row>
    <row r="662" spans="1:8">
      <c r="A662" s="38">
        <v>25</v>
      </c>
      <c r="B662" s="57" t="s">
        <v>718</v>
      </c>
      <c r="C662" s="38" t="s">
        <v>719</v>
      </c>
      <c r="D662" s="38" t="s">
        <v>720</v>
      </c>
      <c r="E662" s="38" t="s">
        <v>379</v>
      </c>
      <c r="F662" s="85">
        <f>VLOOKUP(B662,[1]学生明细!$D$2:$H$1020,5,FALSE)</f>
        <v>48</v>
      </c>
      <c r="G662" s="34">
        <f>VLOOKUP(B662,[1]学生明细!$D$283:$I$1020,6,FALSE)</f>
        <v>0.75</v>
      </c>
      <c r="H662" s="33">
        <f t="shared" si="11"/>
        <v>36</v>
      </c>
    </row>
    <row r="663" spans="1:8">
      <c r="A663" s="38">
        <v>26</v>
      </c>
      <c r="B663" s="57" t="s">
        <v>721</v>
      </c>
      <c r="C663" s="38" t="s">
        <v>722</v>
      </c>
      <c r="D663" s="38" t="s">
        <v>723</v>
      </c>
      <c r="E663" s="38" t="s">
        <v>724</v>
      </c>
      <c r="F663" s="85">
        <f>VLOOKUP(B663,[1]学生明细!$D$2:$H$1020,5,FALSE)</f>
        <v>39</v>
      </c>
      <c r="G663" s="34">
        <f>VLOOKUP(B663,[1]学生明细!$D$283:$I$1020,6,FALSE)</f>
        <v>0.75</v>
      </c>
      <c r="H663" s="33">
        <f t="shared" si="11"/>
        <v>29.25</v>
      </c>
    </row>
    <row r="664" spans="1:8">
      <c r="A664" s="38">
        <v>27</v>
      </c>
      <c r="C664" s="38" t="s">
        <v>17</v>
      </c>
      <c r="F664" s="85">
        <v>6.5</v>
      </c>
      <c r="G664" s="34">
        <v>1</v>
      </c>
      <c r="H664" s="33">
        <v>6.5</v>
      </c>
    </row>
    <row r="665" spans="1:8">
      <c r="H665" s="60">
        <f>SUM(H638:H664)</f>
        <v>992.25199999999995</v>
      </c>
    </row>
    <row r="667" spans="1:8">
      <c r="A667" s="81" t="s">
        <v>885</v>
      </c>
      <c r="B667" s="81"/>
      <c r="C667" s="81"/>
      <c r="D667" s="81"/>
      <c r="E667" s="81"/>
      <c r="F667" s="81"/>
      <c r="G667" s="82"/>
      <c r="H667" s="81"/>
    </row>
    <row r="668" spans="1:8" s="45" customFormat="1">
      <c r="A668" s="52" t="s">
        <v>1</v>
      </c>
      <c r="B668" s="80" t="s">
        <v>2</v>
      </c>
      <c r="C668" s="25" t="s">
        <v>3</v>
      </c>
      <c r="D668" s="25" t="s">
        <v>4</v>
      </c>
      <c r="E668" s="25" t="s">
        <v>5</v>
      </c>
      <c r="F668" s="83" t="s">
        <v>6</v>
      </c>
      <c r="G668" s="56" t="s">
        <v>7</v>
      </c>
      <c r="H668" s="55" t="s">
        <v>8</v>
      </c>
    </row>
    <row r="669" spans="1:8">
      <c r="A669" s="38">
        <v>1</v>
      </c>
      <c r="B669" s="57" t="s">
        <v>886</v>
      </c>
      <c r="C669" s="38" t="s">
        <v>635</v>
      </c>
      <c r="D669" s="38" t="s">
        <v>887</v>
      </c>
      <c r="E669" s="38" t="s">
        <v>888</v>
      </c>
      <c r="F669" s="85">
        <f>VLOOKUP(B669,[1]学生明细!$D$2:$H$1020,5,FALSE)</f>
        <v>68</v>
      </c>
      <c r="G669" s="34">
        <f>VLOOKUP(B669,[1]学生明细!$D$283:$I$1020,6,FALSE)</f>
        <v>0.75</v>
      </c>
      <c r="H669" s="33">
        <f t="shared" si="11"/>
        <v>51</v>
      </c>
    </row>
    <row r="670" spans="1:8">
      <c r="A670" s="38">
        <v>2</v>
      </c>
      <c r="B670" s="57" t="s">
        <v>640</v>
      </c>
      <c r="C670" s="38" t="s">
        <v>641</v>
      </c>
      <c r="D670" s="38" t="s">
        <v>642</v>
      </c>
      <c r="E670" s="38" t="s">
        <v>43</v>
      </c>
      <c r="F670" s="85">
        <f>VLOOKUP(B670,[1]学生明细!$D$2:$H$1020,5,FALSE)</f>
        <v>58</v>
      </c>
      <c r="G670" s="34">
        <f>VLOOKUP(B670,[1]学生明细!$D$283:$I$1020,6,FALSE)</f>
        <v>0.75</v>
      </c>
      <c r="H670" s="33">
        <f t="shared" si="11"/>
        <v>43.5</v>
      </c>
    </row>
    <row r="671" spans="1:8">
      <c r="A671" s="38">
        <v>3</v>
      </c>
      <c r="B671" s="57" t="s">
        <v>643</v>
      </c>
      <c r="C671" s="38" t="s">
        <v>644</v>
      </c>
      <c r="D671" s="38" t="s">
        <v>642</v>
      </c>
      <c r="E671" s="38" t="s">
        <v>43</v>
      </c>
      <c r="F671" s="85">
        <f>VLOOKUP(B671,[1]学生明细!$D$2:$H$1020,5,FALSE)</f>
        <v>29</v>
      </c>
      <c r="G671" s="34">
        <f>VLOOKUP(B671,[1]学生明细!$D$283:$I$1020,6,FALSE)</f>
        <v>0.75</v>
      </c>
      <c r="H671" s="33">
        <f t="shared" si="11"/>
        <v>21.75</v>
      </c>
    </row>
    <row r="672" spans="1:8">
      <c r="A672" s="38">
        <v>4</v>
      </c>
      <c r="B672" s="57" t="s">
        <v>645</v>
      </c>
      <c r="C672" s="38" t="s">
        <v>646</v>
      </c>
      <c r="D672" s="38" t="s">
        <v>647</v>
      </c>
      <c r="E672" s="38" t="s">
        <v>174</v>
      </c>
      <c r="F672" s="85">
        <f>VLOOKUP(B672,[1]学生明细!$D$2:$H$1020,5,FALSE)</f>
        <v>55</v>
      </c>
      <c r="G672" s="34">
        <f>VLOOKUP(B672,[1]学生明细!$D$283:$I$1020,6,FALSE)</f>
        <v>0.75</v>
      </c>
      <c r="H672" s="33">
        <f t="shared" si="11"/>
        <v>41.25</v>
      </c>
    </row>
    <row r="673" spans="1:8">
      <c r="A673" s="38">
        <v>5</v>
      </c>
      <c r="B673" s="57" t="s">
        <v>654</v>
      </c>
      <c r="C673" s="38" t="s">
        <v>655</v>
      </c>
      <c r="D673" s="38" t="s">
        <v>745</v>
      </c>
      <c r="E673" s="38" t="s">
        <v>59</v>
      </c>
      <c r="F673" s="85">
        <f>VLOOKUP(B673,[1]学生明细!$D$2:$H$1020,5,FALSE)</f>
        <v>18</v>
      </c>
      <c r="G673" s="34">
        <f>VLOOKUP(B673,[1]学生明细!$D$283:$I$1020,6,FALSE)</f>
        <v>1</v>
      </c>
      <c r="H673" s="33">
        <f t="shared" si="11"/>
        <v>18</v>
      </c>
    </row>
    <row r="674" spans="1:8">
      <c r="A674" s="38">
        <v>6</v>
      </c>
      <c r="B674" s="57" t="s">
        <v>657</v>
      </c>
      <c r="C674" s="38" t="s">
        <v>658</v>
      </c>
      <c r="D674" s="38" t="s">
        <v>746</v>
      </c>
      <c r="E674" s="38" t="s">
        <v>660</v>
      </c>
      <c r="F674" s="85">
        <f>VLOOKUP(B674,[1]学生明细!$D$2:$H$1020,5,FALSE)</f>
        <v>48</v>
      </c>
      <c r="G674" s="34">
        <f>VLOOKUP(B674,[1]学生明细!$D$283:$I$1020,6,FALSE)</f>
        <v>0.75</v>
      </c>
      <c r="H674" s="33">
        <f t="shared" si="11"/>
        <v>36</v>
      </c>
    </row>
    <row r="675" spans="1:8">
      <c r="A675" s="38">
        <v>7</v>
      </c>
      <c r="B675" s="57" t="s">
        <v>661</v>
      </c>
      <c r="C675" s="38" t="s">
        <v>374</v>
      </c>
      <c r="D675" s="38" t="s">
        <v>375</v>
      </c>
      <c r="E675" s="38" t="s">
        <v>375</v>
      </c>
      <c r="F675" s="85">
        <v>20</v>
      </c>
      <c r="G675" s="34">
        <v>0.75</v>
      </c>
      <c r="H675" s="33">
        <f t="shared" si="11"/>
        <v>15</v>
      </c>
    </row>
    <row r="676" spans="1:8" ht="33">
      <c r="A676" s="38">
        <v>8</v>
      </c>
      <c r="B676" s="57" t="s">
        <v>729</v>
      </c>
      <c r="C676" s="38" t="s">
        <v>663</v>
      </c>
      <c r="D676" s="38" t="s">
        <v>664</v>
      </c>
      <c r="E676" s="38" t="s">
        <v>297</v>
      </c>
      <c r="F676" s="85">
        <v>49.8</v>
      </c>
      <c r="G676" s="34">
        <v>0.75</v>
      </c>
      <c r="H676" s="33">
        <f t="shared" si="11"/>
        <v>37.349999999999994</v>
      </c>
    </row>
    <row r="677" spans="1:8">
      <c r="A677" s="38">
        <v>9</v>
      </c>
      <c r="B677" s="35" t="s">
        <v>665</v>
      </c>
      <c r="C677" s="36" t="s">
        <v>666</v>
      </c>
      <c r="D677" s="36" t="s">
        <v>671</v>
      </c>
      <c r="E677" s="36" t="s">
        <v>16</v>
      </c>
      <c r="F677" s="85">
        <f>VLOOKUP(B677,[1]学生明细!$D$2:$H$1020,5,FALSE)</f>
        <v>69.900000000000006</v>
      </c>
      <c r="G677" s="34">
        <f>VLOOKUP(B677,[1]学生明细!$D$283:$I$1020,6,FALSE)</f>
        <v>0.78</v>
      </c>
      <c r="H677" s="33">
        <f t="shared" si="11"/>
        <v>54.522000000000006</v>
      </c>
    </row>
    <row r="678" spans="1:8">
      <c r="A678" s="38">
        <v>10</v>
      </c>
      <c r="B678" s="90" t="s">
        <v>669</v>
      </c>
      <c r="C678" s="38" t="s">
        <v>670</v>
      </c>
      <c r="D678" s="36" t="s">
        <v>671</v>
      </c>
      <c r="E678" s="36" t="s">
        <v>16</v>
      </c>
      <c r="F678" s="85">
        <f>VLOOKUP(B678,[1]学生明细!$D$2:$H$1020,5,FALSE)</f>
        <v>69.900000000000006</v>
      </c>
      <c r="G678" s="34">
        <f>VLOOKUP(B678,[1]学生明细!$D$283:$I$1020,6,FALSE)</f>
        <v>0.78</v>
      </c>
      <c r="H678" s="33">
        <f t="shared" si="11"/>
        <v>54.522000000000006</v>
      </c>
    </row>
    <row r="679" spans="1:8">
      <c r="A679" s="38">
        <v>11</v>
      </c>
      <c r="B679" s="90" t="s">
        <v>672</v>
      </c>
      <c r="C679" s="38" t="s">
        <v>673</v>
      </c>
      <c r="D679" s="36" t="s">
        <v>747</v>
      </c>
      <c r="E679" s="36" t="s">
        <v>16</v>
      </c>
      <c r="F679" s="85">
        <f>VLOOKUP(B679,[1]学生明细!$D$2:$H$1020,5,FALSE)</f>
        <v>70</v>
      </c>
      <c r="G679" s="34">
        <f>VLOOKUP(B679,[1]学生明细!$D$283:$I$1020,6,FALSE)</f>
        <v>0.78</v>
      </c>
      <c r="H679" s="33">
        <f t="shared" si="11"/>
        <v>54.6</v>
      </c>
    </row>
    <row r="680" spans="1:8">
      <c r="A680" s="38">
        <v>12</v>
      </c>
      <c r="B680" s="90" t="s">
        <v>675</v>
      </c>
      <c r="C680" s="38" t="s">
        <v>676</v>
      </c>
      <c r="D680" s="36" t="s">
        <v>671</v>
      </c>
      <c r="E680" s="36" t="s">
        <v>16</v>
      </c>
      <c r="F680" s="85">
        <f>VLOOKUP(B680,[1]学生明细!$D$2:$H$1020,5,FALSE)</f>
        <v>70</v>
      </c>
      <c r="G680" s="34">
        <f>VLOOKUP(B680,[1]学生明细!$D$283:$I$1020,6,FALSE)</f>
        <v>0.78</v>
      </c>
      <c r="H680" s="33">
        <f t="shared" si="11"/>
        <v>54.6</v>
      </c>
    </row>
    <row r="681" spans="1:8">
      <c r="A681" s="38">
        <v>13</v>
      </c>
      <c r="B681" s="90" t="s">
        <v>677</v>
      </c>
      <c r="C681" s="38" t="s">
        <v>678</v>
      </c>
      <c r="D681" s="38" t="s">
        <v>679</v>
      </c>
      <c r="E681" s="38" t="s">
        <v>680</v>
      </c>
      <c r="F681" s="85">
        <f>VLOOKUP(B681,[1]学生明细!$D$2:$H$1020,5,FALSE)</f>
        <v>53</v>
      </c>
      <c r="G681" s="34">
        <f>VLOOKUP(B681,[1]学生明细!$D$283:$I$1020,6,FALSE)</f>
        <v>0.78</v>
      </c>
      <c r="H681" s="33">
        <f t="shared" si="11"/>
        <v>41.34</v>
      </c>
    </row>
    <row r="682" spans="1:8">
      <c r="A682" s="38">
        <v>14</v>
      </c>
      <c r="B682" s="90" t="s">
        <v>681</v>
      </c>
      <c r="C682" s="38" t="s">
        <v>682</v>
      </c>
      <c r="D682" s="91" t="s">
        <v>683</v>
      </c>
      <c r="E682" s="38" t="s">
        <v>680</v>
      </c>
      <c r="F682" s="85">
        <f>VLOOKUP(B682,[1]学生明细!$D$2:$H$1020,5,FALSE)</f>
        <v>53</v>
      </c>
      <c r="G682" s="34">
        <f>VLOOKUP(B682,[1]学生明细!$D$283:$I$1020,6,FALSE)</f>
        <v>0.78</v>
      </c>
      <c r="H682" s="33">
        <f t="shared" si="11"/>
        <v>41.34</v>
      </c>
    </row>
    <row r="683" spans="1:8">
      <c r="A683" s="38">
        <v>15</v>
      </c>
      <c r="B683" s="90" t="s">
        <v>684</v>
      </c>
      <c r="C683" s="38" t="s">
        <v>685</v>
      </c>
      <c r="D683" s="91" t="s">
        <v>686</v>
      </c>
      <c r="E683" s="38" t="s">
        <v>680</v>
      </c>
      <c r="F683" s="85">
        <f>VLOOKUP(B683,[1]学生明细!$D$2:$H$1020,5,FALSE)</f>
        <v>56</v>
      </c>
      <c r="G683" s="34">
        <f>VLOOKUP(B683,[1]学生明细!$D$283:$I$1020,6,FALSE)</f>
        <v>0.78</v>
      </c>
      <c r="H683" s="33">
        <f t="shared" si="11"/>
        <v>43.68</v>
      </c>
    </row>
    <row r="684" spans="1:8">
      <c r="A684" s="38">
        <v>16</v>
      </c>
      <c r="B684" s="90" t="s">
        <v>687</v>
      </c>
      <c r="C684" s="38" t="s">
        <v>688</v>
      </c>
      <c r="D684" s="91" t="s">
        <v>689</v>
      </c>
      <c r="E684" s="38" t="s">
        <v>680</v>
      </c>
      <c r="F684" s="85">
        <f>VLOOKUP(B684,[1]学生明细!$D$2:$H$1020,5,FALSE)</f>
        <v>56</v>
      </c>
      <c r="G684" s="34">
        <f>VLOOKUP(B684,[1]学生明细!$D$283:$I$1020,6,FALSE)</f>
        <v>0.78</v>
      </c>
      <c r="H684" s="33">
        <f t="shared" si="11"/>
        <v>43.68</v>
      </c>
    </row>
    <row r="685" spans="1:8">
      <c r="A685" s="38">
        <v>17</v>
      </c>
      <c r="B685" s="57" t="s">
        <v>690</v>
      </c>
      <c r="C685" s="38" t="s">
        <v>691</v>
      </c>
      <c r="D685" s="38" t="s">
        <v>748</v>
      </c>
      <c r="E685" s="38" t="s">
        <v>693</v>
      </c>
      <c r="F685" s="85">
        <f>VLOOKUP(B685,[1]学生明细!$D$2:$H$1020,5,FALSE)</f>
        <v>49</v>
      </c>
      <c r="G685" s="34">
        <f>VLOOKUP(B685,[1]学生明细!$D$283:$I$1020,6,FALSE)</f>
        <v>0.75</v>
      </c>
      <c r="H685" s="33">
        <f t="shared" si="11"/>
        <v>36.75</v>
      </c>
    </row>
    <row r="686" spans="1:8">
      <c r="A686" s="38">
        <v>18</v>
      </c>
      <c r="B686" s="57" t="s">
        <v>694</v>
      </c>
      <c r="C686" s="38" t="s">
        <v>695</v>
      </c>
      <c r="D686" s="38" t="s">
        <v>748</v>
      </c>
      <c r="E686" s="38" t="s">
        <v>693</v>
      </c>
      <c r="F686" s="85">
        <f>VLOOKUP(B686,[1]学生明细!$D$2:$H$1020,5,FALSE)</f>
        <v>49</v>
      </c>
      <c r="G686" s="34">
        <f>VLOOKUP(B686,[1]学生明细!$D$283:$I$1020,6,FALSE)</f>
        <v>0.75</v>
      </c>
      <c r="H686" s="33">
        <f t="shared" si="11"/>
        <v>36.75</v>
      </c>
    </row>
    <row r="687" spans="1:8">
      <c r="A687" s="38">
        <v>19</v>
      </c>
      <c r="B687" s="57" t="s">
        <v>696</v>
      </c>
      <c r="C687" s="38" t="s">
        <v>697</v>
      </c>
      <c r="D687" s="38" t="s">
        <v>748</v>
      </c>
      <c r="E687" s="38" t="s">
        <v>693</v>
      </c>
      <c r="F687" s="85">
        <f>VLOOKUP(B687,[1]学生明细!$D$2:$H$1020,5,FALSE)</f>
        <v>49</v>
      </c>
      <c r="G687" s="34">
        <f>VLOOKUP(B687,[1]学生明细!$D$283:$I$1020,6,FALSE)</f>
        <v>0.75</v>
      </c>
      <c r="H687" s="33">
        <f t="shared" ref="H687:H750" si="12">F687*G687</f>
        <v>36.75</v>
      </c>
    </row>
    <row r="688" spans="1:8">
      <c r="A688" s="38">
        <v>20</v>
      </c>
      <c r="B688" s="57" t="s">
        <v>698</v>
      </c>
      <c r="C688" s="38" t="s">
        <v>699</v>
      </c>
      <c r="D688" s="38" t="s">
        <v>748</v>
      </c>
      <c r="E688" s="38" t="s">
        <v>693</v>
      </c>
      <c r="F688" s="85">
        <f>VLOOKUP(B688,[1]学生明细!$D$2:$H$1020,5,FALSE)</f>
        <v>49</v>
      </c>
      <c r="G688" s="34">
        <f>VLOOKUP(B688,[1]学生明细!$D$283:$I$1020,6,FALSE)</f>
        <v>0.75</v>
      </c>
      <c r="H688" s="33">
        <f t="shared" si="12"/>
        <v>36.75</v>
      </c>
    </row>
    <row r="689" spans="1:252">
      <c r="A689" s="38">
        <v>21</v>
      </c>
      <c r="B689" s="57" t="s">
        <v>700</v>
      </c>
      <c r="C689" s="38" t="s">
        <v>733</v>
      </c>
      <c r="D689" s="38" t="s">
        <v>671</v>
      </c>
      <c r="E689" s="38" t="s">
        <v>16</v>
      </c>
      <c r="F689" s="85">
        <f>VLOOKUP(B689,[1]学生明细!$D$2:$H$1020,5,FALSE)</f>
        <v>38.9</v>
      </c>
      <c r="G689" s="34">
        <f>VLOOKUP(B689,[1]学生明细!$D$283:$I$1020,6,FALSE)</f>
        <v>0.78</v>
      </c>
      <c r="H689" s="33">
        <f t="shared" si="12"/>
        <v>30.341999999999999</v>
      </c>
    </row>
    <row r="690" spans="1:252">
      <c r="A690" s="38">
        <v>22</v>
      </c>
      <c r="B690" s="90" t="s">
        <v>702</v>
      </c>
      <c r="C690" s="38" t="s">
        <v>703</v>
      </c>
      <c r="D690" s="38" t="s">
        <v>704</v>
      </c>
      <c r="E690" s="38" t="s">
        <v>16</v>
      </c>
      <c r="F690" s="85">
        <f>VLOOKUP(B690,[1]学生明细!$D$2:$H$1020,5,FALSE)</f>
        <v>38.9</v>
      </c>
      <c r="G690" s="34">
        <f>VLOOKUP(B690,[1]学生明细!$D$283:$I$1020,6,FALSE)</f>
        <v>0.78</v>
      </c>
      <c r="H690" s="33">
        <f t="shared" si="12"/>
        <v>30.341999999999999</v>
      </c>
    </row>
    <row r="691" spans="1:252">
      <c r="A691" s="38">
        <v>23</v>
      </c>
      <c r="B691" s="90" t="s">
        <v>705</v>
      </c>
      <c r="C691" s="38" t="s">
        <v>706</v>
      </c>
      <c r="D691" s="38" t="s">
        <v>734</v>
      </c>
      <c r="E691" s="38" t="s">
        <v>16</v>
      </c>
      <c r="F691" s="85">
        <f>VLOOKUP(B691,[1]学生明细!$D$2:$H$1020,5,FALSE)</f>
        <v>38.9</v>
      </c>
      <c r="G691" s="34">
        <f>VLOOKUP(B691,[1]学生明细!$D$283:$I$1020,6,FALSE)</f>
        <v>0.78</v>
      </c>
      <c r="H691" s="33">
        <f t="shared" si="12"/>
        <v>30.341999999999999</v>
      </c>
    </row>
    <row r="692" spans="1:252">
      <c r="A692" s="38">
        <v>24</v>
      </c>
      <c r="B692" s="90" t="s">
        <v>708</v>
      </c>
      <c r="C692" s="38" t="s">
        <v>709</v>
      </c>
      <c r="D692" s="38" t="s">
        <v>710</v>
      </c>
      <c r="E692" s="38" t="s">
        <v>16</v>
      </c>
      <c r="F692" s="85">
        <f>VLOOKUP(B692,[1]学生明细!$D$2:$H$1020,5,FALSE)</f>
        <v>38.9</v>
      </c>
      <c r="G692" s="34">
        <f>VLOOKUP(B692,[1]学生明细!$D$283:$I$1020,6,FALSE)</f>
        <v>0.78</v>
      </c>
      <c r="H692" s="33">
        <f t="shared" si="12"/>
        <v>30.341999999999999</v>
      </c>
    </row>
    <row r="693" spans="1:252">
      <c r="A693" s="38">
        <v>25</v>
      </c>
      <c r="B693" s="57" t="s">
        <v>711</v>
      </c>
      <c r="C693" s="38" t="s">
        <v>712</v>
      </c>
      <c r="D693" s="38" t="s">
        <v>735</v>
      </c>
      <c r="E693" s="38" t="s">
        <v>714</v>
      </c>
      <c r="F693" s="85">
        <f>VLOOKUP(B693,[1]学生明细!$D$2:$H$1020,5,FALSE)</f>
        <v>55</v>
      </c>
      <c r="G693" s="34">
        <f>VLOOKUP(B693,[1]学生明细!$D$283:$I$1020,6,FALSE)</f>
        <v>0.75</v>
      </c>
      <c r="H693" s="33">
        <f t="shared" si="12"/>
        <v>41.25</v>
      </c>
    </row>
    <row r="694" spans="1:252">
      <c r="A694" s="38">
        <v>26</v>
      </c>
      <c r="B694" s="57" t="s">
        <v>715</v>
      </c>
      <c r="C694" s="38" t="s">
        <v>716</v>
      </c>
      <c r="D694" s="38" t="s">
        <v>717</v>
      </c>
      <c r="E694" s="38" t="s">
        <v>174</v>
      </c>
      <c r="F694" s="85">
        <f>VLOOKUP(B694,[1]学生明细!$D$2:$H$1020,5,FALSE)</f>
        <v>58</v>
      </c>
      <c r="G694" s="34">
        <f>VLOOKUP(B694,[1]学生明细!$D$283:$I$1020,6,FALSE)</f>
        <v>0.75</v>
      </c>
      <c r="H694" s="33">
        <f t="shared" si="12"/>
        <v>43.5</v>
      </c>
    </row>
    <row r="695" spans="1:252">
      <c r="A695" s="38">
        <v>27</v>
      </c>
      <c r="B695" s="57" t="s">
        <v>718</v>
      </c>
      <c r="C695" s="38" t="s">
        <v>719</v>
      </c>
      <c r="D695" s="38" t="s">
        <v>720</v>
      </c>
      <c r="E695" s="38" t="s">
        <v>379</v>
      </c>
      <c r="F695" s="85">
        <f>VLOOKUP(B695,[1]学生明细!$D$2:$H$1020,5,FALSE)</f>
        <v>48</v>
      </c>
      <c r="G695" s="34">
        <f>VLOOKUP(B695,[1]学生明细!$D$283:$I$1020,6,FALSE)</f>
        <v>0.75</v>
      </c>
      <c r="H695" s="33">
        <f t="shared" si="12"/>
        <v>36</v>
      </c>
    </row>
    <row r="696" spans="1:252">
      <c r="A696" s="38">
        <v>28</v>
      </c>
      <c r="B696" s="57" t="s">
        <v>721</v>
      </c>
      <c r="C696" s="38" t="s">
        <v>722</v>
      </c>
      <c r="D696" s="38" t="s">
        <v>723</v>
      </c>
      <c r="E696" s="38" t="s">
        <v>724</v>
      </c>
      <c r="F696" s="85">
        <f>VLOOKUP(B696,[1]学生明细!$D$2:$H$1020,5,FALSE)</f>
        <v>39</v>
      </c>
      <c r="G696" s="34">
        <f>VLOOKUP(B696,[1]学生明细!$D$283:$I$1020,6,FALSE)</f>
        <v>0.75</v>
      </c>
      <c r="H696" s="33">
        <f t="shared" si="12"/>
        <v>29.25</v>
      </c>
    </row>
    <row r="697" spans="1:252">
      <c r="A697" s="38">
        <v>29</v>
      </c>
      <c r="C697" s="38" t="s">
        <v>17</v>
      </c>
      <c r="F697" s="85">
        <v>6.5</v>
      </c>
      <c r="G697" s="34">
        <v>1</v>
      </c>
      <c r="H697" s="33">
        <v>6.5</v>
      </c>
    </row>
    <row r="698" spans="1:252">
      <c r="H698" s="60">
        <f>SUM(H669:H697)</f>
        <v>1077.002</v>
      </c>
    </row>
    <row r="700" spans="1:252">
      <c r="A700" s="81" t="s">
        <v>889</v>
      </c>
      <c r="B700" s="81"/>
      <c r="C700" s="81"/>
      <c r="D700" s="81"/>
      <c r="E700" s="81"/>
      <c r="F700" s="81"/>
      <c r="G700" s="82"/>
      <c r="H700" s="81"/>
    </row>
    <row r="701" spans="1:252" s="45" customFormat="1">
      <c r="A701" s="52" t="s">
        <v>1</v>
      </c>
      <c r="B701" s="80" t="s">
        <v>2</v>
      </c>
      <c r="C701" s="25" t="s">
        <v>3</v>
      </c>
      <c r="D701" s="25" t="s">
        <v>4</v>
      </c>
      <c r="E701" s="25" t="s">
        <v>5</v>
      </c>
      <c r="F701" s="83" t="s">
        <v>6</v>
      </c>
      <c r="G701" s="56" t="s">
        <v>7</v>
      </c>
      <c r="H701" s="55" t="s">
        <v>8</v>
      </c>
    </row>
    <row r="702" spans="1:252" s="45" customFormat="1">
      <c r="A702" s="38">
        <v>1</v>
      </c>
      <c r="B702" s="57" t="s">
        <v>637</v>
      </c>
      <c r="C702" s="38" t="s">
        <v>638</v>
      </c>
      <c r="D702" s="39" t="s">
        <v>639</v>
      </c>
      <c r="E702" s="38" t="s">
        <v>197</v>
      </c>
      <c r="F702" s="85">
        <f>VLOOKUP(B702,[1]学生明细!$D$2:$H$1020,5,FALSE)</f>
        <v>55</v>
      </c>
      <c r="G702" s="34">
        <f>VLOOKUP(B702,[1]学生明细!$D$283:$I$1020,6,FALSE)</f>
        <v>0.75</v>
      </c>
      <c r="H702" s="33">
        <f t="shared" si="12"/>
        <v>41.25</v>
      </c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  <c r="AA702" s="71"/>
      <c r="AB702" s="71"/>
      <c r="AC702" s="71"/>
      <c r="AD702" s="71"/>
      <c r="AE702" s="71"/>
      <c r="AF702" s="71"/>
      <c r="AG702" s="71"/>
      <c r="AH702" s="71"/>
      <c r="AI702" s="71"/>
      <c r="AJ702" s="71"/>
      <c r="AK702" s="71"/>
      <c r="AL702" s="71"/>
      <c r="AM702" s="71"/>
      <c r="AN702" s="71"/>
      <c r="AO702" s="71"/>
      <c r="AP702" s="71"/>
      <c r="AQ702" s="71"/>
      <c r="AR702" s="71"/>
      <c r="AS702" s="71"/>
      <c r="AT702" s="71"/>
      <c r="AU702" s="71"/>
      <c r="AV702" s="71"/>
      <c r="AW702" s="71"/>
      <c r="AX702" s="71"/>
      <c r="AY702" s="71"/>
      <c r="AZ702" s="71"/>
      <c r="BA702" s="71"/>
      <c r="BB702" s="71"/>
      <c r="BC702" s="71"/>
      <c r="BD702" s="71"/>
      <c r="BE702" s="71"/>
      <c r="BF702" s="71"/>
      <c r="BG702" s="71"/>
      <c r="BH702" s="71"/>
      <c r="BI702" s="71"/>
      <c r="BJ702" s="71"/>
      <c r="BK702" s="71"/>
      <c r="BL702" s="71"/>
      <c r="BM702" s="71"/>
      <c r="BN702" s="71"/>
      <c r="BO702" s="71"/>
      <c r="BP702" s="71"/>
      <c r="BQ702" s="71"/>
      <c r="BR702" s="71"/>
      <c r="BS702" s="71"/>
      <c r="BT702" s="71"/>
      <c r="BU702" s="71"/>
      <c r="BV702" s="71"/>
      <c r="BW702" s="71"/>
      <c r="BX702" s="71"/>
      <c r="BY702" s="71"/>
      <c r="BZ702" s="71"/>
      <c r="CA702" s="71"/>
      <c r="CB702" s="71"/>
      <c r="CC702" s="71"/>
      <c r="CD702" s="71"/>
      <c r="CE702" s="71"/>
      <c r="CF702" s="71"/>
      <c r="CG702" s="71"/>
      <c r="CH702" s="71"/>
      <c r="CI702" s="71"/>
      <c r="CJ702" s="71"/>
      <c r="CK702" s="71"/>
      <c r="CL702" s="71"/>
      <c r="CM702" s="71"/>
      <c r="CN702" s="71"/>
      <c r="CO702" s="71"/>
      <c r="CP702" s="71"/>
      <c r="CQ702" s="71"/>
      <c r="CR702" s="71"/>
      <c r="CS702" s="71"/>
      <c r="CT702" s="71"/>
      <c r="CU702" s="71"/>
      <c r="CV702" s="71"/>
      <c r="CW702" s="71"/>
      <c r="CX702" s="71"/>
      <c r="CY702" s="71"/>
      <c r="CZ702" s="71"/>
      <c r="DA702" s="71"/>
      <c r="DB702" s="71"/>
      <c r="DC702" s="71"/>
      <c r="DD702" s="71"/>
      <c r="DE702" s="71"/>
      <c r="DF702" s="71"/>
      <c r="DG702" s="71"/>
      <c r="DH702" s="71"/>
      <c r="DI702" s="71"/>
      <c r="DJ702" s="71"/>
      <c r="DK702" s="71"/>
      <c r="DL702" s="71"/>
      <c r="DM702" s="71"/>
      <c r="DN702" s="71"/>
      <c r="DO702" s="71"/>
      <c r="DP702" s="71"/>
      <c r="DQ702" s="71"/>
      <c r="DR702" s="71"/>
      <c r="DS702" s="71"/>
      <c r="DT702" s="71"/>
      <c r="DU702" s="71"/>
      <c r="DV702" s="71"/>
      <c r="DW702" s="71"/>
      <c r="DX702" s="71"/>
      <c r="DY702" s="71"/>
      <c r="DZ702" s="71"/>
      <c r="EA702" s="71"/>
      <c r="EB702" s="71"/>
      <c r="EC702" s="71"/>
      <c r="ED702" s="71"/>
      <c r="EE702" s="71"/>
      <c r="EF702" s="71"/>
      <c r="EG702" s="71"/>
      <c r="EH702" s="71"/>
      <c r="EI702" s="71"/>
      <c r="EJ702" s="71"/>
      <c r="EK702" s="71"/>
      <c r="EL702" s="71"/>
      <c r="EM702" s="71"/>
      <c r="EN702" s="71"/>
      <c r="EO702" s="71"/>
      <c r="EP702" s="71"/>
      <c r="EQ702" s="71"/>
      <c r="ER702" s="71"/>
      <c r="ES702" s="71"/>
      <c r="ET702" s="71"/>
      <c r="EU702" s="71"/>
      <c r="EV702" s="71"/>
      <c r="EW702" s="71"/>
      <c r="EX702" s="71"/>
      <c r="EY702" s="71"/>
      <c r="EZ702" s="71"/>
      <c r="FA702" s="71"/>
      <c r="FB702" s="71"/>
      <c r="FC702" s="71"/>
      <c r="FD702" s="71"/>
      <c r="FE702" s="71"/>
      <c r="FF702" s="71"/>
      <c r="FG702" s="71"/>
      <c r="FH702" s="71"/>
      <c r="FI702" s="71"/>
      <c r="FJ702" s="71"/>
      <c r="FK702" s="71"/>
      <c r="FL702" s="71"/>
      <c r="FM702" s="71"/>
      <c r="FN702" s="71"/>
      <c r="FO702" s="71"/>
      <c r="FP702" s="71"/>
      <c r="FQ702" s="71"/>
      <c r="FR702" s="71"/>
      <c r="FS702" s="71"/>
      <c r="FT702" s="71"/>
      <c r="FU702" s="71"/>
      <c r="FV702" s="71"/>
      <c r="FW702" s="71"/>
      <c r="FX702" s="71"/>
      <c r="FY702" s="71"/>
      <c r="FZ702" s="71"/>
      <c r="GA702" s="71"/>
      <c r="GB702" s="71"/>
      <c r="GC702" s="71"/>
      <c r="GD702" s="71"/>
      <c r="GE702" s="71"/>
      <c r="GF702" s="71"/>
      <c r="GG702" s="71"/>
      <c r="GH702" s="71"/>
      <c r="GI702" s="71"/>
      <c r="GJ702" s="71"/>
      <c r="GK702" s="71"/>
      <c r="GL702" s="71"/>
      <c r="GM702" s="71"/>
      <c r="GN702" s="71"/>
      <c r="GO702" s="71"/>
      <c r="GP702" s="71"/>
      <c r="GQ702" s="71"/>
      <c r="GR702" s="71"/>
      <c r="GS702" s="71"/>
      <c r="GT702" s="71"/>
      <c r="GU702" s="71"/>
      <c r="GV702" s="71"/>
      <c r="GW702" s="71"/>
      <c r="GX702" s="71"/>
      <c r="GY702" s="71"/>
      <c r="GZ702" s="71"/>
      <c r="HA702" s="71"/>
      <c r="HB702" s="71"/>
      <c r="HC702" s="71"/>
      <c r="HD702" s="71"/>
      <c r="HE702" s="71"/>
      <c r="HF702" s="71"/>
      <c r="HG702" s="71"/>
      <c r="HH702" s="71"/>
      <c r="HI702" s="71"/>
      <c r="HJ702" s="71"/>
      <c r="HK702" s="71"/>
      <c r="HL702" s="71"/>
      <c r="HM702" s="71"/>
      <c r="HN702" s="71"/>
      <c r="HO702" s="71"/>
      <c r="HP702" s="71"/>
      <c r="HQ702" s="71"/>
      <c r="HR702" s="71"/>
      <c r="HS702" s="71"/>
      <c r="HT702" s="71"/>
      <c r="HU702" s="71"/>
      <c r="HV702" s="71"/>
      <c r="HW702" s="71"/>
      <c r="HX702" s="71"/>
      <c r="HY702" s="71"/>
      <c r="HZ702" s="71"/>
      <c r="IA702" s="71"/>
      <c r="IB702" s="71"/>
      <c r="IC702" s="71"/>
      <c r="ID702" s="71"/>
      <c r="IE702" s="71"/>
      <c r="IF702" s="71"/>
      <c r="IG702" s="71"/>
      <c r="IH702" s="71"/>
      <c r="II702" s="71"/>
      <c r="IJ702" s="71"/>
      <c r="IK702" s="71"/>
      <c r="IL702" s="71"/>
      <c r="IM702" s="71"/>
      <c r="IN702" s="71"/>
      <c r="IO702" s="71"/>
      <c r="IP702" s="71"/>
      <c r="IQ702" s="71"/>
      <c r="IR702" s="71"/>
    </row>
    <row r="703" spans="1:252" s="45" customFormat="1">
      <c r="A703" s="38">
        <v>2</v>
      </c>
      <c r="B703" s="39" t="s">
        <v>810</v>
      </c>
      <c r="C703" s="38" t="s">
        <v>635</v>
      </c>
      <c r="D703" s="38" t="s">
        <v>811</v>
      </c>
      <c r="E703" s="38" t="s">
        <v>163</v>
      </c>
      <c r="F703" s="85">
        <f>VLOOKUP(B703,[1]学生明细!$D$2:$H$1020,5,FALSE)</f>
        <v>85</v>
      </c>
      <c r="G703" s="34">
        <f>VLOOKUP(B703,[1]学生明细!$D$283:$I$1020,6,FALSE)</f>
        <v>0.75</v>
      </c>
      <c r="H703" s="33">
        <f t="shared" si="12"/>
        <v>63.75</v>
      </c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  <c r="AA703" s="71"/>
      <c r="AB703" s="71"/>
      <c r="AC703" s="71"/>
      <c r="AD703" s="71"/>
      <c r="AE703" s="71"/>
      <c r="AF703" s="71"/>
      <c r="AG703" s="71"/>
      <c r="AH703" s="71"/>
      <c r="AI703" s="71"/>
      <c r="AJ703" s="71"/>
      <c r="AK703" s="71"/>
      <c r="AL703" s="71"/>
      <c r="AM703" s="71"/>
      <c r="AN703" s="71"/>
      <c r="AO703" s="71"/>
      <c r="AP703" s="71"/>
      <c r="AQ703" s="71"/>
      <c r="AR703" s="71"/>
      <c r="AS703" s="71"/>
      <c r="AT703" s="71"/>
      <c r="AU703" s="71"/>
      <c r="AV703" s="71"/>
      <c r="AW703" s="71"/>
      <c r="AX703" s="71"/>
      <c r="AY703" s="71"/>
      <c r="AZ703" s="71"/>
      <c r="BA703" s="71"/>
      <c r="BB703" s="71"/>
      <c r="BC703" s="71"/>
      <c r="BD703" s="71"/>
      <c r="BE703" s="71"/>
      <c r="BF703" s="71"/>
      <c r="BG703" s="71"/>
      <c r="BH703" s="71"/>
      <c r="BI703" s="71"/>
      <c r="BJ703" s="71"/>
      <c r="BK703" s="71"/>
      <c r="BL703" s="71"/>
      <c r="BM703" s="71"/>
      <c r="BN703" s="71"/>
      <c r="BO703" s="71"/>
      <c r="BP703" s="71"/>
      <c r="BQ703" s="71"/>
      <c r="BR703" s="71"/>
      <c r="BS703" s="71"/>
      <c r="BT703" s="71"/>
      <c r="BU703" s="71"/>
      <c r="BV703" s="71"/>
      <c r="BW703" s="71"/>
      <c r="BX703" s="71"/>
      <c r="BY703" s="71"/>
      <c r="BZ703" s="71"/>
      <c r="CA703" s="71"/>
      <c r="CB703" s="71"/>
      <c r="CC703" s="71"/>
      <c r="CD703" s="71"/>
      <c r="CE703" s="71"/>
      <c r="CF703" s="71"/>
      <c r="CG703" s="71"/>
      <c r="CH703" s="71"/>
      <c r="CI703" s="71"/>
      <c r="CJ703" s="71"/>
      <c r="CK703" s="71"/>
      <c r="CL703" s="71"/>
      <c r="CM703" s="71"/>
      <c r="CN703" s="71"/>
      <c r="CO703" s="71"/>
      <c r="CP703" s="71"/>
      <c r="CQ703" s="71"/>
      <c r="CR703" s="71"/>
      <c r="CS703" s="71"/>
      <c r="CT703" s="71"/>
      <c r="CU703" s="71"/>
      <c r="CV703" s="71"/>
      <c r="CW703" s="71"/>
      <c r="CX703" s="71"/>
      <c r="CY703" s="71"/>
      <c r="CZ703" s="71"/>
      <c r="DA703" s="71"/>
      <c r="DB703" s="71"/>
      <c r="DC703" s="71"/>
      <c r="DD703" s="71"/>
      <c r="DE703" s="71"/>
      <c r="DF703" s="71"/>
      <c r="DG703" s="71"/>
      <c r="DH703" s="71"/>
      <c r="DI703" s="71"/>
      <c r="DJ703" s="71"/>
      <c r="DK703" s="71"/>
      <c r="DL703" s="71"/>
      <c r="DM703" s="71"/>
      <c r="DN703" s="71"/>
      <c r="DO703" s="71"/>
      <c r="DP703" s="71"/>
      <c r="DQ703" s="71"/>
      <c r="DR703" s="71"/>
      <c r="DS703" s="71"/>
      <c r="DT703" s="71"/>
      <c r="DU703" s="71"/>
      <c r="DV703" s="71"/>
      <c r="DW703" s="71"/>
      <c r="DX703" s="71"/>
      <c r="DY703" s="71"/>
      <c r="DZ703" s="71"/>
      <c r="EA703" s="71"/>
      <c r="EB703" s="71"/>
      <c r="EC703" s="71"/>
      <c r="ED703" s="71"/>
      <c r="EE703" s="71"/>
      <c r="EF703" s="71"/>
      <c r="EG703" s="71"/>
      <c r="EH703" s="71"/>
      <c r="EI703" s="71"/>
      <c r="EJ703" s="71"/>
      <c r="EK703" s="71"/>
      <c r="EL703" s="71"/>
      <c r="EM703" s="71"/>
      <c r="EN703" s="71"/>
      <c r="EO703" s="71"/>
      <c r="EP703" s="71"/>
      <c r="EQ703" s="71"/>
      <c r="ER703" s="71"/>
      <c r="ES703" s="71"/>
      <c r="ET703" s="71"/>
      <c r="EU703" s="71"/>
      <c r="EV703" s="71"/>
      <c r="EW703" s="71"/>
      <c r="EX703" s="71"/>
      <c r="EY703" s="71"/>
      <c r="EZ703" s="71"/>
      <c r="FA703" s="71"/>
      <c r="FB703" s="71"/>
      <c r="FC703" s="71"/>
      <c r="FD703" s="71"/>
      <c r="FE703" s="71"/>
      <c r="FF703" s="71"/>
      <c r="FG703" s="71"/>
      <c r="FH703" s="71"/>
      <c r="FI703" s="71"/>
      <c r="FJ703" s="71"/>
      <c r="FK703" s="71"/>
      <c r="FL703" s="71"/>
      <c r="FM703" s="71"/>
      <c r="FN703" s="71"/>
      <c r="FO703" s="71"/>
      <c r="FP703" s="71"/>
      <c r="FQ703" s="71"/>
      <c r="FR703" s="71"/>
      <c r="FS703" s="71"/>
      <c r="FT703" s="71"/>
      <c r="FU703" s="71"/>
      <c r="FV703" s="71"/>
      <c r="FW703" s="71"/>
      <c r="FX703" s="71"/>
      <c r="FY703" s="71"/>
      <c r="FZ703" s="71"/>
      <c r="GA703" s="71"/>
      <c r="GB703" s="71"/>
      <c r="GC703" s="71"/>
      <c r="GD703" s="71"/>
      <c r="GE703" s="71"/>
      <c r="GF703" s="71"/>
      <c r="GG703" s="71"/>
      <c r="GH703" s="71"/>
      <c r="GI703" s="71"/>
      <c r="GJ703" s="71"/>
      <c r="GK703" s="71"/>
      <c r="GL703" s="71"/>
      <c r="GM703" s="71"/>
      <c r="GN703" s="71"/>
      <c r="GO703" s="71"/>
      <c r="GP703" s="71"/>
      <c r="GQ703" s="71"/>
      <c r="GR703" s="71"/>
      <c r="GS703" s="71"/>
      <c r="GT703" s="71"/>
      <c r="GU703" s="71"/>
      <c r="GV703" s="71"/>
      <c r="GW703" s="71"/>
      <c r="GX703" s="71"/>
      <c r="GY703" s="71"/>
      <c r="GZ703" s="71"/>
      <c r="HA703" s="71"/>
      <c r="HB703" s="71"/>
      <c r="HC703" s="71"/>
      <c r="HD703" s="71"/>
      <c r="HE703" s="71"/>
      <c r="HF703" s="71"/>
      <c r="HG703" s="71"/>
      <c r="HH703" s="71"/>
      <c r="HI703" s="71"/>
      <c r="HJ703" s="71"/>
      <c r="HK703" s="71"/>
      <c r="HL703" s="71"/>
      <c r="HM703" s="71"/>
      <c r="HN703" s="71"/>
      <c r="HO703" s="71"/>
      <c r="HP703" s="71"/>
      <c r="HQ703" s="71"/>
      <c r="HR703" s="71"/>
      <c r="HS703" s="71"/>
      <c r="HT703" s="71"/>
      <c r="HU703" s="71"/>
      <c r="HV703" s="71"/>
      <c r="HW703" s="71"/>
      <c r="HX703" s="71"/>
      <c r="HY703" s="71"/>
      <c r="HZ703" s="71"/>
      <c r="IA703" s="71"/>
      <c r="IB703" s="71"/>
      <c r="IC703" s="71"/>
      <c r="ID703" s="71"/>
      <c r="IE703" s="71"/>
      <c r="IF703" s="71"/>
      <c r="IG703" s="71"/>
      <c r="IH703" s="71"/>
      <c r="II703" s="71"/>
      <c r="IJ703" s="71"/>
      <c r="IK703" s="71"/>
      <c r="IL703" s="71"/>
      <c r="IM703" s="71"/>
      <c r="IN703" s="71"/>
      <c r="IO703" s="71"/>
      <c r="IP703" s="71"/>
      <c r="IQ703" s="71"/>
      <c r="IR703" s="71"/>
    </row>
    <row r="704" spans="1:252">
      <c r="A704" s="38">
        <v>3</v>
      </c>
      <c r="B704" s="57" t="s">
        <v>743</v>
      </c>
      <c r="C704" s="38" t="s">
        <v>744</v>
      </c>
      <c r="D704" s="38" t="s">
        <v>523</v>
      </c>
      <c r="E704" s="38" t="s">
        <v>59</v>
      </c>
      <c r="F704" s="85">
        <f>VLOOKUP(B704,[1]学生明细!$D$2:$H$1020,5,FALSE)</f>
        <v>56.8</v>
      </c>
      <c r="G704" s="34">
        <f>VLOOKUP(B704,[1]学生明细!$D$283:$I$1020,6,FALSE)</f>
        <v>0.78</v>
      </c>
      <c r="H704" s="33">
        <f t="shared" si="12"/>
        <v>44.304000000000002</v>
      </c>
    </row>
    <row r="705" spans="1:8">
      <c r="A705" s="38">
        <v>4</v>
      </c>
      <c r="B705" s="57" t="s">
        <v>654</v>
      </c>
      <c r="C705" s="38" t="s">
        <v>655</v>
      </c>
      <c r="D705" s="38" t="s">
        <v>745</v>
      </c>
      <c r="E705" s="38" t="s">
        <v>59</v>
      </c>
      <c r="F705" s="85">
        <f>VLOOKUP(B705,[1]学生明细!$D$2:$H$1020,5,FALSE)</f>
        <v>18</v>
      </c>
      <c r="G705" s="34">
        <f>VLOOKUP(B705,[1]学生明细!$D$283:$I$1020,6,FALSE)</f>
        <v>1</v>
      </c>
      <c r="H705" s="33">
        <f t="shared" si="12"/>
        <v>18</v>
      </c>
    </row>
    <row r="706" spans="1:8">
      <c r="A706" s="38">
        <v>5</v>
      </c>
      <c r="B706" s="57" t="s">
        <v>657</v>
      </c>
      <c r="C706" s="38" t="s">
        <v>658</v>
      </c>
      <c r="D706" s="38" t="s">
        <v>746</v>
      </c>
      <c r="E706" s="38" t="s">
        <v>660</v>
      </c>
      <c r="F706" s="85">
        <f>VLOOKUP(B706,[1]学生明细!$D$2:$H$1020,5,FALSE)</f>
        <v>48</v>
      </c>
      <c r="G706" s="34">
        <f>VLOOKUP(B706,[1]学生明细!$D$283:$I$1020,6,FALSE)</f>
        <v>0.75</v>
      </c>
      <c r="H706" s="33">
        <f t="shared" si="12"/>
        <v>36</v>
      </c>
    </row>
    <row r="707" spans="1:8">
      <c r="A707" s="38">
        <v>6</v>
      </c>
      <c r="B707" s="57" t="s">
        <v>661</v>
      </c>
      <c r="C707" s="38" t="s">
        <v>374</v>
      </c>
      <c r="D707" s="38" t="s">
        <v>375</v>
      </c>
      <c r="E707" s="38" t="s">
        <v>375</v>
      </c>
      <c r="F707" s="85">
        <v>20</v>
      </c>
      <c r="G707" s="34">
        <v>0.75</v>
      </c>
      <c r="H707" s="33">
        <f t="shared" si="12"/>
        <v>15</v>
      </c>
    </row>
    <row r="708" spans="1:8" ht="33">
      <c r="A708" s="38">
        <v>7</v>
      </c>
      <c r="B708" s="57" t="s">
        <v>729</v>
      </c>
      <c r="C708" s="38" t="s">
        <v>663</v>
      </c>
      <c r="D708" s="38" t="s">
        <v>664</v>
      </c>
      <c r="E708" s="38" t="s">
        <v>297</v>
      </c>
      <c r="F708" s="85">
        <v>49.8</v>
      </c>
      <c r="G708" s="34">
        <v>0.75</v>
      </c>
      <c r="H708" s="33">
        <f t="shared" si="12"/>
        <v>37.349999999999994</v>
      </c>
    </row>
    <row r="709" spans="1:8">
      <c r="A709" s="38">
        <v>8</v>
      </c>
      <c r="B709" s="35" t="s">
        <v>665</v>
      </c>
      <c r="C709" s="36" t="s">
        <v>666</v>
      </c>
      <c r="D709" s="36" t="s">
        <v>671</v>
      </c>
      <c r="E709" s="36" t="s">
        <v>16</v>
      </c>
      <c r="F709" s="85">
        <f>VLOOKUP(B709,[1]学生明细!$D$2:$H$1020,5,FALSE)</f>
        <v>69.900000000000006</v>
      </c>
      <c r="G709" s="34">
        <f>VLOOKUP(B709,[1]学生明细!$D$283:$I$1020,6,FALSE)</f>
        <v>0.78</v>
      </c>
      <c r="H709" s="33">
        <f t="shared" si="12"/>
        <v>54.522000000000006</v>
      </c>
    </row>
    <row r="710" spans="1:8" ht="33">
      <c r="A710" s="38">
        <v>9</v>
      </c>
      <c r="B710" s="90" t="s">
        <v>669</v>
      </c>
      <c r="C710" s="38" t="s">
        <v>670</v>
      </c>
      <c r="D710" s="36" t="s">
        <v>667</v>
      </c>
      <c r="E710" s="36" t="s">
        <v>16</v>
      </c>
      <c r="F710" s="85">
        <f>VLOOKUP(B710,[1]学生明细!$D$2:$H$1020,5,FALSE)</f>
        <v>69.900000000000006</v>
      </c>
      <c r="G710" s="34">
        <f>VLOOKUP(B710,[1]学生明细!$D$283:$I$1020,6,FALSE)</f>
        <v>0.78</v>
      </c>
      <c r="H710" s="33">
        <f t="shared" si="12"/>
        <v>54.522000000000006</v>
      </c>
    </row>
    <row r="711" spans="1:8">
      <c r="A711" s="38">
        <v>10</v>
      </c>
      <c r="B711" s="90" t="s">
        <v>672</v>
      </c>
      <c r="C711" s="38" t="s">
        <v>673</v>
      </c>
      <c r="D711" s="36" t="s">
        <v>747</v>
      </c>
      <c r="E711" s="36" t="s">
        <v>16</v>
      </c>
      <c r="F711" s="85">
        <f>VLOOKUP(B711,[1]学生明细!$D$2:$H$1020,5,FALSE)</f>
        <v>70</v>
      </c>
      <c r="G711" s="34">
        <f>VLOOKUP(B711,[1]学生明细!$D$283:$I$1020,6,FALSE)</f>
        <v>0.78</v>
      </c>
      <c r="H711" s="33">
        <f t="shared" si="12"/>
        <v>54.6</v>
      </c>
    </row>
    <row r="712" spans="1:8">
      <c r="A712" s="38">
        <v>11</v>
      </c>
      <c r="B712" s="90" t="s">
        <v>675</v>
      </c>
      <c r="C712" s="38" t="s">
        <v>676</v>
      </c>
      <c r="D712" s="36" t="s">
        <v>671</v>
      </c>
      <c r="E712" s="36" t="s">
        <v>16</v>
      </c>
      <c r="F712" s="85">
        <f>VLOOKUP(B712,[1]学生明细!$D$2:$H$1020,5,FALSE)</f>
        <v>70</v>
      </c>
      <c r="G712" s="34">
        <f>VLOOKUP(B712,[1]学生明细!$D$283:$I$1020,6,FALSE)</f>
        <v>0.78</v>
      </c>
      <c r="H712" s="33">
        <f t="shared" si="12"/>
        <v>54.6</v>
      </c>
    </row>
    <row r="713" spans="1:8">
      <c r="A713" s="38">
        <v>12</v>
      </c>
      <c r="B713" s="90" t="s">
        <v>677</v>
      </c>
      <c r="C713" s="38" t="s">
        <v>678</v>
      </c>
      <c r="D713" s="38" t="s">
        <v>679</v>
      </c>
      <c r="E713" s="38" t="s">
        <v>680</v>
      </c>
      <c r="F713" s="85">
        <f>VLOOKUP(B713,[1]学生明细!$D$2:$H$1020,5,FALSE)</f>
        <v>53</v>
      </c>
      <c r="G713" s="34">
        <f>VLOOKUP(B713,[1]学生明细!$D$283:$I$1020,6,FALSE)</f>
        <v>0.78</v>
      </c>
      <c r="H713" s="33">
        <f t="shared" si="12"/>
        <v>41.34</v>
      </c>
    </row>
    <row r="714" spans="1:8">
      <c r="A714" s="38">
        <v>13</v>
      </c>
      <c r="B714" s="90" t="s">
        <v>681</v>
      </c>
      <c r="C714" s="38" t="s">
        <v>682</v>
      </c>
      <c r="D714" s="91" t="s">
        <v>683</v>
      </c>
      <c r="E714" s="38" t="s">
        <v>680</v>
      </c>
      <c r="F714" s="85">
        <f>VLOOKUP(B714,[1]学生明细!$D$2:$H$1020,5,FALSE)</f>
        <v>53</v>
      </c>
      <c r="G714" s="34">
        <f>VLOOKUP(B714,[1]学生明细!$D$283:$I$1020,6,FALSE)</f>
        <v>0.78</v>
      </c>
      <c r="H714" s="33">
        <f t="shared" si="12"/>
        <v>41.34</v>
      </c>
    </row>
    <row r="715" spans="1:8">
      <c r="A715" s="38">
        <v>14</v>
      </c>
      <c r="B715" s="90" t="s">
        <v>684</v>
      </c>
      <c r="C715" s="38" t="s">
        <v>685</v>
      </c>
      <c r="D715" s="91" t="s">
        <v>686</v>
      </c>
      <c r="E715" s="38" t="s">
        <v>680</v>
      </c>
      <c r="F715" s="85">
        <f>VLOOKUP(B715,[1]学生明细!$D$2:$H$1020,5,FALSE)</f>
        <v>56</v>
      </c>
      <c r="G715" s="34">
        <f>VLOOKUP(B715,[1]学生明细!$D$283:$I$1020,6,FALSE)</f>
        <v>0.78</v>
      </c>
      <c r="H715" s="33">
        <f t="shared" si="12"/>
        <v>43.68</v>
      </c>
    </row>
    <row r="716" spans="1:8">
      <c r="A716" s="38">
        <v>15</v>
      </c>
      <c r="B716" s="90" t="s">
        <v>687</v>
      </c>
      <c r="C716" s="38" t="s">
        <v>688</v>
      </c>
      <c r="D716" s="91" t="s">
        <v>689</v>
      </c>
      <c r="E716" s="38" t="s">
        <v>680</v>
      </c>
      <c r="F716" s="85">
        <f>VLOOKUP(B716,[1]学生明细!$D$2:$H$1020,5,FALSE)</f>
        <v>56</v>
      </c>
      <c r="G716" s="34">
        <f>VLOOKUP(B716,[1]学生明细!$D$283:$I$1020,6,FALSE)</f>
        <v>0.78</v>
      </c>
      <c r="H716" s="33">
        <f t="shared" si="12"/>
        <v>43.68</v>
      </c>
    </row>
    <row r="717" spans="1:8">
      <c r="A717" s="38">
        <v>16</v>
      </c>
      <c r="B717" s="57" t="s">
        <v>690</v>
      </c>
      <c r="C717" s="38" t="s">
        <v>691</v>
      </c>
      <c r="D717" s="38" t="s">
        <v>748</v>
      </c>
      <c r="E717" s="38" t="s">
        <v>693</v>
      </c>
      <c r="F717" s="85">
        <f>VLOOKUP(B717,[1]学生明细!$D$2:$H$1020,5,FALSE)</f>
        <v>49</v>
      </c>
      <c r="G717" s="34">
        <f>VLOOKUP(B717,[1]学生明细!$D$283:$I$1020,6,FALSE)</f>
        <v>0.75</v>
      </c>
      <c r="H717" s="33">
        <f t="shared" si="12"/>
        <v>36.75</v>
      </c>
    </row>
    <row r="718" spans="1:8">
      <c r="A718" s="38">
        <v>17</v>
      </c>
      <c r="B718" s="57" t="s">
        <v>694</v>
      </c>
      <c r="C718" s="38" t="s">
        <v>695</v>
      </c>
      <c r="D718" s="38" t="s">
        <v>748</v>
      </c>
      <c r="E718" s="38" t="s">
        <v>693</v>
      </c>
      <c r="F718" s="85">
        <f>VLOOKUP(B718,[1]学生明细!$D$2:$H$1020,5,FALSE)</f>
        <v>49</v>
      </c>
      <c r="G718" s="34">
        <f>VLOOKUP(B718,[1]学生明细!$D$283:$I$1020,6,FALSE)</f>
        <v>0.75</v>
      </c>
      <c r="H718" s="33">
        <f t="shared" si="12"/>
        <v>36.75</v>
      </c>
    </row>
    <row r="719" spans="1:8">
      <c r="A719" s="38">
        <v>18</v>
      </c>
      <c r="B719" s="57" t="s">
        <v>696</v>
      </c>
      <c r="C719" s="38" t="s">
        <v>697</v>
      </c>
      <c r="D719" s="38" t="s">
        <v>748</v>
      </c>
      <c r="E719" s="38" t="s">
        <v>693</v>
      </c>
      <c r="F719" s="85">
        <f>VLOOKUP(B719,[1]学生明细!$D$2:$H$1020,5,FALSE)</f>
        <v>49</v>
      </c>
      <c r="G719" s="34">
        <f>VLOOKUP(B719,[1]学生明细!$D$283:$I$1020,6,FALSE)</f>
        <v>0.75</v>
      </c>
      <c r="H719" s="33">
        <f t="shared" si="12"/>
        <v>36.75</v>
      </c>
    </row>
    <row r="720" spans="1:8">
      <c r="A720" s="38">
        <v>19</v>
      </c>
      <c r="B720" s="57" t="s">
        <v>698</v>
      </c>
      <c r="C720" s="38" t="s">
        <v>699</v>
      </c>
      <c r="D720" s="38" t="s">
        <v>748</v>
      </c>
      <c r="E720" s="38" t="s">
        <v>693</v>
      </c>
      <c r="F720" s="85">
        <f>VLOOKUP(B720,[1]学生明细!$D$2:$H$1020,5,FALSE)</f>
        <v>49</v>
      </c>
      <c r="G720" s="34">
        <f>VLOOKUP(B720,[1]学生明细!$D$283:$I$1020,6,FALSE)</f>
        <v>0.75</v>
      </c>
      <c r="H720" s="33">
        <f t="shared" si="12"/>
        <v>36.75</v>
      </c>
    </row>
    <row r="721" spans="1:8">
      <c r="A721" s="38">
        <v>20</v>
      </c>
      <c r="B721" s="57" t="s">
        <v>700</v>
      </c>
      <c r="C721" s="38" t="s">
        <v>733</v>
      </c>
      <c r="D721" s="38" t="s">
        <v>671</v>
      </c>
      <c r="E721" s="38" t="s">
        <v>16</v>
      </c>
      <c r="F721" s="85">
        <f>VLOOKUP(B721,[1]学生明细!$D$2:$H$1020,5,FALSE)</f>
        <v>38.9</v>
      </c>
      <c r="G721" s="34">
        <f>VLOOKUP(B721,[1]学生明细!$D$283:$I$1020,6,FALSE)</f>
        <v>0.78</v>
      </c>
      <c r="H721" s="33">
        <f t="shared" si="12"/>
        <v>30.341999999999999</v>
      </c>
    </row>
    <row r="722" spans="1:8">
      <c r="A722" s="38">
        <v>21</v>
      </c>
      <c r="B722" s="90" t="s">
        <v>702</v>
      </c>
      <c r="C722" s="38" t="s">
        <v>703</v>
      </c>
      <c r="D722" s="38" t="s">
        <v>704</v>
      </c>
      <c r="E722" s="38" t="s">
        <v>16</v>
      </c>
      <c r="F722" s="85">
        <f>VLOOKUP(B722,[1]学生明细!$D$2:$H$1020,5,FALSE)</f>
        <v>38.9</v>
      </c>
      <c r="G722" s="34">
        <f>VLOOKUP(B722,[1]学生明细!$D$283:$I$1020,6,FALSE)</f>
        <v>0.78</v>
      </c>
      <c r="H722" s="33">
        <f t="shared" si="12"/>
        <v>30.341999999999999</v>
      </c>
    </row>
    <row r="723" spans="1:8">
      <c r="A723" s="38">
        <v>22</v>
      </c>
      <c r="B723" s="90" t="s">
        <v>705</v>
      </c>
      <c r="C723" s="38" t="s">
        <v>706</v>
      </c>
      <c r="D723" s="38" t="s">
        <v>734</v>
      </c>
      <c r="E723" s="38" t="s">
        <v>16</v>
      </c>
      <c r="F723" s="85">
        <f>VLOOKUP(B723,[1]学生明细!$D$2:$H$1020,5,FALSE)</f>
        <v>38.9</v>
      </c>
      <c r="G723" s="34">
        <f>VLOOKUP(B723,[1]学生明细!$D$283:$I$1020,6,FALSE)</f>
        <v>0.78</v>
      </c>
      <c r="H723" s="33">
        <f t="shared" si="12"/>
        <v>30.341999999999999</v>
      </c>
    </row>
    <row r="724" spans="1:8">
      <c r="A724" s="38">
        <v>23</v>
      </c>
      <c r="B724" s="90" t="s">
        <v>708</v>
      </c>
      <c r="C724" s="38" t="s">
        <v>709</v>
      </c>
      <c r="D724" s="38" t="s">
        <v>710</v>
      </c>
      <c r="E724" s="38" t="s">
        <v>16</v>
      </c>
      <c r="F724" s="85">
        <f>VLOOKUP(B724,[1]学生明细!$D$2:$H$1020,5,FALSE)</f>
        <v>38.9</v>
      </c>
      <c r="G724" s="34">
        <f>VLOOKUP(B724,[1]学生明细!$D$283:$I$1020,6,FALSE)</f>
        <v>0.78</v>
      </c>
      <c r="H724" s="33">
        <f t="shared" si="12"/>
        <v>30.341999999999999</v>
      </c>
    </row>
    <row r="725" spans="1:8">
      <c r="A725" s="38">
        <v>24</v>
      </c>
      <c r="B725" s="57" t="s">
        <v>711</v>
      </c>
      <c r="C725" s="38" t="s">
        <v>712</v>
      </c>
      <c r="D725" s="38" t="s">
        <v>735</v>
      </c>
      <c r="E725" s="38" t="s">
        <v>714</v>
      </c>
      <c r="F725" s="85">
        <f>VLOOKUP(B725,[1]学生明细!$D$2:$H$1020,5,FALSE)</f>
        <v>55</v>
      </c>
      <c r="G725" s="34">
        <f>VLOOKUP(B725,[1]学生明细!$D$283:$I$1020,6,FALSE)</f>
        <v>0.75</v>
      </c>
      <c r="H725" s="33">
        <f t="shared" si="12"/>
        <v>41.25</v>
      </c>
    </row>
    <row r="726" spans="1:8">
      <c r="A726" s="38">
        <v>25</v>
      </c>
      <c r="B726" s="57" t="s">
        <v>715</v>
      </c>
      <c r="C726" s="38" t="s">
        <v>716</v>
      </c>
      <c r="D726" s="38" t="s">
        <v>717</v>
      </c>
      <c r="E726" s="38" t="s">
        <v>174</v>
      </c>
      <c r="F726" s="85">
        <f>VLOOKUP(B726,[1]学生明细!$D$2:$H$1020,5,FALSE)</f>
        <v>58</v>
      </c>
      <c r="G726" s="34">
        <f>VLOOKUP(B726,[1]学生明细!$D$283:$I$1020,6,FALSE)</f>
        <v>0.75</v>
      </c>
      <c r="H726" s="33">
        <f t="shared" si="12"/>
        <v>43.5</v>
      </c>
    </row>
    <row r="727" spans="1:8">
      <c r="A727" s="38">
        <v>26</v>
      </c>
      <c r="B727" s="57" t="s">
        <v>718</v>
      </c>
      <c r="C727" s="38" t="s">
        <v>719</v>
      </c>
      <c r="D727" s="38" t="s">
        <v>720</v>
      </c>
      <c r="E727" s="38" t="s">
        <v>379</v>
      </c>
      <c r="F727" s="85">
        <f>VLOOKUP(B727,[1]学生明细!$D$2:$H$1020,5,FALSE)</f>
        <v>48</v>
      </c>
      <c r="G727" s="34">
        <f>VLOOKUP(B727,[1]学生明细!$D$283:$I$1020,6,FALSE)</f>
        <v>0.75</v>
      </c>
      <c r="H727" s="33">
        <f t="shared" si="12"/>
        <v>36</v>
      </c>
    </row>
    <row r="728" spans="1:8">
      <c r="A728" s="38">
        <v>27</v>
      </c>
      <c r="B728" s="57" t="s">
        <v>721</v>
      </c>
      <c r="C728" s="38" t="s">
        <v>722</v>
      </c>
      <c r="D728" s="38" t="s">
        <v>723</v>
      </c>
      <c r="E728" s="38" t="s">
        <v>724</v>
      </c>
      <c r="F728" s="85">
        <f>VLOOKUP(B728,[1]学生明细!$D$2:$H$1020,5,FALSE)</f>
        <v>39</v>
      </c>
      <c r="G728" s="34">
        <f>VLOOKUP(B728,[1]学生明细!$D$283:$I$1020,6,FALSE)</f>
        <v>0.75</v>
      </c>
      <c r="H728" s="33">
        <f t="shared" si="12"/>
        <v>29.25</v>
      </c>
    </row>
    <row r="729" spans="1:8">
      <c r="A729" s="38">
        <v>28</v>
      </c>
      <c r="C729" s="38" t="s">
        <v>17</v>
      </c>
      <c r="F729" s="85">
        <v>6.5</v>
      </c>
      <c r="G729" s="34">
        <v>1</v>
      </c>
      <c r="H729" s="33">
        <v>6.5</v>
      </c>
    </row>
    <row r="730" spans="1:8">
      <c r="H730" s="60">
        <f>SUM(H702:H729)</f>
        <v>1068.806</v>
      </c>
    </row>
    <row r="732" spans="1:8">
      <c r="A732" s="81" t="s">
        <v>890</v>
      </c>
      <c r="B732" s="81"/>
      <c r="C732" s="81"/>
      <c r="D732" s="81"/>
      <c r="E732" s="81"/>
      <c r="F732" s="81"/>
      <c r="G732" s="82"/>
      <c r="H732" s="81"/>
    </row>
    <row r="733" spans="1:8" s="45" customFormat="1">
      <c r="A733" s="52" t="s">
        <v>1</v>
      </c>
      <c r="B733" s="80" t="s">
        <v>2</v>
      </c>
      <c r="C733" s="25" t="s">
        <v>3</v>
      </c>
      <c r="D733" s="25" t="s">
        <v>4</v>
      </c>
      <c r="E733" s="25" t="s">
        <v>5</v>
      </c>
      <c r="F733" s="83" t="s">
        <v>6</v>
      </c>
      <c r="G733" s="56" t="s">
        <v>7</v>
      </c>
      <c r="H733" s="55" t="s">
        <v>8</v>
      </c>
    </row>
    <row r="734" spans="1:8">
      <c r="A734" s="38">
        <v>1</v>
      </c>
      <c r="B734" s="57" t="s">
        <v>810</v>
      </c>
      <c r="C734" s="38" t="s">
        <v>635</v>
      </c>
      <c r="D734" s="38" t="s">
        <v>811</v>
      </c>
      <c r="E734" s="38" t="s">
        <v>163</v>
      </c>
      <c r="F734" s="85">
        <f>VLOOKUP(B734,[1]学生明细!$D$2:$H$1020,5,FALSE)</f>
        <v>85</v>
      </c>
      <c r="G734" s="34">
        <f>VLOOKUP(B734,[1]学生明细!$D$283:$I$1020,6,FALSE)</f>
        <v>0.75</v>
      </c>
      <c r="H734" s="33">
        <f t="shared" si="12"/>
        <v>63.75</v>
      </c>
    </row>
    <row r="735" spans="1:8">
      <c r="A735" s="38">
        <v>2</v>
      </c>
      <c r="B735" s="57" t="s">
        <v>637</v>
      </c>
      <c r="C735" s="38" t="s">
        <v>638</v>
      </c>
      <c r="D735" s="38" t="s">
        <v>738</v>
      </c>
      <c r="E735" s="38" t="s">
        <v>197</v>
      </c>
      <c r="F735" s="85">
        <f>VLOOKUP(B735,[1]学生明细!$D$2:$H$1020,5,FALSE)</f>
        <v>55</v>
      </c>
      <c r="G735" s="34">
        <f>VLOOKUP(B735,[1]学生明细!$D$283:$I$1020,6,FALSE)</f>
        <v>0.75</v>
      </c>
      <c r="H735" s="33">
        <f t="shared" si="12"/>
        <v>41.25</v>
      </c>
    </row>
    <row r="736" spans="1:8">
      <c r="A736" s="38">
        <v>3</v>
      </c>
      <c r="B736" s="57" t="s">
        <v>743</v>
      </c>
      <c r="C736" s="38" t="s">
        <v>744</v>
      </c>
      <c r="D736" s="38" t="s">
        <v>523</v>
      </c>
      <c r="E736" s="38" t="s">
        <v>59</v>
      </c>
      <c r="F736" s="85">
        <f>VLOOKUP(B736,[1]学生明细!$D$2:$H$1020,5,FALSE)</f>
        <v>56.8</v>
      </c>
      <c r="G736" s="34">
        <f>VLOOKUP(B736,[1]学生明细!$D$283:$I$1020,6,FALSE)</f>
        <v>0.78</v>
      </c>
      <c r="H736" s="33">
        <f t="shared" si="12"/>
        <v>44.304000000000002</v>
      </c>
    </row>
    <row r="737" spans="1:8">
      <c r="A737" s="38">
        <v>4</v>
      </c>
      <c r="B737" s="57" t="s">
        <v>342</v>
      </c>
      <c r="C737" s="38" t="s">
        <v>343</v>
      </c>
      <c r="D737" s="38" t="s">
        <v>344</v>
      </c>
      <c r="E737" s="38" t="s">
        <v>197</v>
      </c>
      <c r="F737" s="85">
        <f>VLOOKUP(B737,[1]学生明细!$D$2:$H$1020,5,FALSE)</f>
        <v>59.9</v>
      </c>
      <c r="G737" s="34">
        <f>VLOOKUP(B737,[1]学生明细!$D$283:$I$1020,6,FALSE)</f>
        <v>0.75</v>
      </c>
      <c r="H737" s="33">
        <f t="shared" si="12"/>
        <v>44.924999999999997</v>
      </c>
    </row>
    <row r="738" spans="1:8">
      <c r="A738" s="38">
        <v>5</v>
      </c>
      <c r="B738" s="57" t="s">
        <v>654</v>
      </c>
      <c r="C738" s="38" t="s">
        <v>655</v>
      </c>
      <c r="D738" s="38" t="s">
        <v>745</v>
      </c>
      <c r="E738" s="38" t="s">
        <v>59</v>
      </c>
      <c r="F738" s="85">
        <f>VLOOKUP(B738,[1]学生明细!$D$2:$H$1020,5,FALSE)</f>
        <v>18</v>
      </c>
      <c r="G738" s="34">
        <f>VLOOKUP(B738,[1]学生明细!$D$283:$I$1020,6,FALSE)</f>
        <v>1</v>
      </c>
      <c r="H738" s="33">
        <f t="shared" si="12"/>
        <v>18</v>
      </c>
    </row>
    <row r="739" spans="1:8">
      <c r="A739" s="38">
        <v>6</v>
      </c>
      <c r="B739" s="57" t="s">
        <v>657</v>
      </c>
      <c r="C739" s="38" t="s">
        <v>658</v>
      </c>
      <c r="D739" s="38" t="s">
        <v>746</v>
      </c>
      <c r="E739" s="38" t="s">
        <v>660</v>
      </c>
      <c r="F739" s="85">
        <f>VLOOKUP(B739,[1]学生明细!$D$2:$H$1020,5,FALSE)</f>
        <v>48</v>
      </c>
      <c r="G739" s="34">
        <f>VLOOKUP(B739,[1]学生明细!$D$283:$I$1020,6,FALSE)</f>
        <v>0.75</v>
      </c>
      <c r="H739" s="33">
        <f t="shared" si="12"/>
        <v>36</v>
      </c>
    </row>
    <row r="740" spans="1:8">
      <c r="A740" s="38">
        <v>7</v>
      </c>
      <c r="B740" s="57" t="s">
        <v>661</v>
      </c>
      <c r="C740" s="38" t="s">
        <v>374</v>
      </c>
      <c r="D740" s="38" t="s">
        <v>375</v>
      </c>
      <c r="E740" s="38" t="s">
        <v>375</v>
      </c>
      <c r="F740" s="85">
        <v>20</v>
      </c>
      <c r="G740" s="34">
        <v>0.75</v>
      </c>
      <c r="H740" s="33">
        <f t="shared" si="12"/>
        <v>15</v>
      </c>
    </row>
    <row r="741" spans="1:8" ht="33">
      <c r="A741" s="38">
        <v>8</v>
      </c>
      <c r="B741" s="57" t="s">
        <v>729</v>
      </c>
      <c r="C741" s="38" t="s">
        <v>663</v>
      </c>
      <c r="D741" s="38" t="s">
        <v>664</v>
      </c>
      <c r="E741" s="38" t="s">
        <v>297</v>
      </c>
      <c r="F741" s="85">
        <v>49.8</v>
      </c>
      <c r="G741" s="34">
        <v>0.75</v>
      </c>
      <c r="H741" s="33">
        <f t="shared" si="12"/>
        <v>37.349999999999994</v>
      </c>
    </row>
    <row r="742" spans="1:8">
      <c r="A742" s="38">
        <v>9</v>
      </c>
      <c r="B742" s="35" t="s">
        <v>665</v>
      </c>
      <c r="C742" s="36" t="s">
        <v>666</v>
      </c>
      <c r="D742" s="36" t="s">
        <v>671</v>
      </c>
      <c r="E742" s="36" t="s">
        <v>16</v>
      </c>
      <c r="F742" s="85">
        <f>VLOOKUP(B742,[1]学生明细!$D$2:$H$1020,5,FALSE)</f>
        <v>69.900000000000006</v>
      </c>
      <c r="G742" s="34">
        <f>VLOOKUP(B742,[1]学生明细!$D$283:$I$1020,6,FALSE)</f>
        <v>0.78</v>
      </c>
      <c r="H742" s="33">
        <f t="shared" si="12"/>
        <v>54.522000000000006</v>
      </c>
    </row>
    <row r="743" spans="1:8" ht="33">
      <c r="A743" s="38">
        <v>10</v>
      </c>
      <c r="B743" s="90" t="s">
        <v>669</v>
      </c>
      <c r="C743" s="38" t="s">
        <v>670</v>
      </c>
      <c r="D743" s="36" t="s">
        <v>667</v>
      </c>
      <c r="E743" s="36" t="s">
        <v>16</v>
      </c>
      <c r="F743" s="85">
        <f>VLOOKUP(B743,[1]学生明细!$D$2:$H$1020,5,FALSE)</f>
        <v>69.900000000000006</v>
      </c>
      <c r="G743" s="34">
        <f>VLOOKUP(B743,[1]学生明细!$D$283:$I$1020,6,FALSE)</f>
        <v>0.78</v>
      </c>
      <c r="H743" s="33">
        <f t="shared" si="12"/>
        <v>54.522000000000006</v>
      </c>
    </row>
    <row r="744" spans="1:8">
      <c r="A744" s="38">
        <v>11</v>
      </c>
      <c r="B744" s="90" t="s">
        <v>672</v>
      </c>
      <c r="C744" s="38" t="s">
        <v>673</v>
      </c>
      <c r="D744" s="36" t="s">
        <v>747</v>
      </c>
      <c r="E744" s="36" t="s">
        <v>16</v>
      </c>
      <c r="F744" s="85">
        <f>VLOOKUP(B744,[1]学生明细!$D$2:$H$1020,5,FALSE)</f>
        <v>70</v>
      </c>
      <c r="G744" s="34">
        <f>VLOOKUP(B744,[1]学生明细!$D$283:$I$1020,6,FALSE)</f>
        <v>0.78</v>
      </c>
      <c r="H744" s="33">
        <f t="shared" si="12"/>
        <v>54.6</v>
      </c>
    </row>
    <row r="745" spans="1:8">
      <c r="A745" s="38">
        <v>12</v>
      </c>
      <c r="B745" s="90" t="s">
        <v>675</v>
      </c>
      <c r="C745" s="38" t="s">
        <v>676</v>
      </c>
      <c r="D745" s="36" t="s">
        <v>671</v>
      </c>
      <c r="E745" s="36" t="s">
        <v>16</v>
      </c>
      <c r="F745" s="85">
        <f>VLOOKUP(B745,[1]学生明细!$D$2:$H$1020,5,FALSE)</f>
        <v>70</v>
      </c>
      <c r="G745" s="34">
        <f>VLOOKUP(B745,[1]学生明细!$D$283:$I$1020,6,FALSE)</f>
        <v>0.78</v>
      </c>
      <c r="H745" s="33">
        <f t="shared" si="12"/>
        <v>54.6</v>
      </c>
    </row>
    <row r="746" spans="1:8">
      <c r="A746" s="38">
        <v>13</v>
      </c>
      <c r="B746" s="90" t="s">
        <v>677</v>
      </c>
      <c r="C746" s="38" t="s">
        <v>678</v>
      </c>
      <c r="D746" s="38" t="s">
        <v>679</v>
      </c>
      <c r="E746" s="38" t="s">
        <v>680</v>
      </c>
      <c r="F746" s="85">
        <f>VLOOKUP(B746,[1]学生明细!$D$2:$H$1020,5,FALSE)</f>
        <v>53</v>
      </c>
      <c r="G746" s="34">
        <f>VLOOKUP(B746,[1]学生明细!$D$283:$I$1020,6,FALSE)</f>
        <v>0.78</v>
      </c>
      <c r="H746" s="33">
        <f t="shared" si="12"/>
        <v>41.34</v>
      </c>
    </row>
    <row r="747" spans="1:8">
      <c r="A747" s="38">
        <v>14</v>
      </c>
      <c r="B747" s="90" t="s">
        <v>681</v>
      </c>
      <c r="C747" s="38" t="s">
        <v>682</v>
      </c>
      <c r="D747" s="91" t="s">
        <v>683</v>
      </c>
      <c r="E747" s="38" t="s">
        <v>680</v>
      </c>
      <c r="F747" s="85">
        <f>VLOOKUP(B747,[1]学生明细!$D$2:$H$1020,5,FALSE)</f>
        <v>53</v>
      </c>
      <c r="G747" s="34">
        <f>VLOOKUP(B747,[1]学生明细!$D$283:$I$1020,6,FALSE)</f>
        <v>0.78</v>
      </c>
      <c r="H747" s="33">
        <f t="shared" si="12"/>
        <v>41.34</v>
      </c>
    </row>
    <row r="748" spans="1:8">
      <c r="A748" s="38">
        <v>15</v>
      </c>
      <c r="B748" s="90" t="s">
        <v>684</v>
      </c>
      <c r="C748" s="38" t="s">
        <v>685</v>
      </c>
      <c r="D748" s="91" t="s">
        <v>686</v>
      </c>
      <c r="E748" s="38" t="s">
        <v>680</v>
      </c>
      <c r="F748" s="85">
        <f>VLOOKUP(B748,[1]学生明细!$D$2:$H$1020,5,FALSE)</f>
        <v>56</v>
      </c>
      <c r="G748" s="34">
        <f>VLOOKUP(B748,[1]学生明细!$D$283:$I$1020,6,FALSE)</f>
        <v>0.78</v>
      </c>
      <c r="H748" s="33">
        <f t="shared" si="12"/>
        <v>43.68</v>
      </c>
    </row>
    <row r="749" spans="1:8">
      <c r="A749" s="38">
        <v>16</v>
      </c>
      <c r="B749" s="90" t="s">
        <v>687</v>
      </c>
      <c r="C749" s="38" t="s">
        <v>688</v>
      </c>
      <c r="D749" s="91" t="s">
        <v>689</v>
      </c>
      <c r="E749" s="38" t="s">
        <v>680</v>
      </c>
      <c r="F749" s="85">
        <f>VLOOKUP(B749,[1]学生明细!$D$2:$H$1020,5,FALSE)</f>
        <v>56</v>
      </c>
      <c r="G749" s="34">
        <f>VLOOKUP(B749,[1]学生明细!$D$283:$I$1020,6,FALSE)</f>
        <v>0.78</v>
      </c>
      <c r="H749" s="33">
        <f t="shared" si="12"/>
        <v>43.68</v>
      </c>
    </row>
    <row r="750" spans="1:8">
      <c r="A750" s="38">
        <v>17</v>
      </c>
      <c r="B750" s="57" t="s">
        <v>690</v>
      </c>
      <c r="C750" s="38" t="s">
        <v>691</v>
      </c>
      <c r="D750" s="38" t="s">
        <v>748</v>
      </c>
      <c r="E750" s="38" t="s">
        <v>693</v>
      </c>
      <c r="F750" s="85">
        <f>VLOOKUP(B750,[1]学生明细!$D$2:$H$1020,5,FALSE)</f>
        <v>49</v>
      </c>
      <c r="G750" s="34">
        <f>VLOOKUP(B750,[1]学生明细!$D$283:$I$1020,6,FALSE)</f>
        <v>0.75</v>
      </c>
      <c r="H750" s="33">
        <f t="shared" si="12"/>
        <v>36.75</v>
      </c>
    </row>
    <row r="751" spans="1:8">
      <c r="A751" s="38">
        <v>18</v>
      </c>
      <c r="B751" s="57" t="s">
        <v>694</v>
      </c>
      <c r="C751" s="38" t="s">
        <v>695</v>
      </c>
      <c r="D751" s="38" t="s">
        <v>748</v>
      </c>
      <c r="E751" s="38" t="s">
        <v>693</v>
      </c>
      <c r="F751" s="85">
        <f>VLOOKUP(B751,[1]学生明细!$D$2:$H$1020,5,FALSE)</f>
        <v>49</v>
      </c>
      <c r="G751" s="34">
        <f>VLOOKUP(B751,[1]学生明细!$D$283:$I$1020,6,FALSE)</f>
        <v>0.75</v>
      </c>
      <c r="H751" s="33">
        <f t="shared" ref="H751:H793" si="13">F751*G751</f>
        <v>36.75</v>
      </c>
    </row>
    <row r="752" spans="1:8">
      <c r="A752" s="38">
        <v>19</v>
      </c>
      <c r="B752" s="57" t="s">
        <v>696</v>
      </c>
      <c r="C752" s="38" t="s">
        <v>697</v>
      </c>
      <c r="D752" s="38" t="s">
        <v>748</v>
      </c>
      <c r="E752" s="38" t="s">
        <v>693</v>
      </c>
      <c r="F752" s="85">
        <f>VLOOKUP(B752,[1]学生明细!$D$2:$H$1020,5,FALSE)</f>
        <v>49</v>
      </c>
      <c r="G752" s="34">
        <f>VLOOKUP(B752,[1]学生明细!$D$283:$I$1020,6,FALSE)</f>
        <v>0.75</v>
      </c>
      <c r="H752" s="33">
        <f t="shared" si="13"/>
        <v>36.75</v>
      </c>
    </row>
    <row r="753" spans="1:8">
      <c r="A753" s="38">
        <v>20</v>
      </c>
      <c r="B753" s="57" t="s">
        <v>698</v>
      </c>
      <c r="C753" s="38" t="s">
        <v>699</v>
      </c>
      <c r="D753" s="38" t="s">
        <v>748</v>
      </c>
      <c r="E753" s="38" t="s">
        <v>693</v>
      </c>
      <c r="F753" s="85">
        <f>VLOOKUP(B753,[1]学生明细!$D$2:$H$1020,5,FALSE)</f>
        <v>49</v>
      </c>
      <c r="G753" s="34">
        <f>VLOOKUP(B753,[1]学生明细!$D$283:$I$1020,6,FALSE)</f>
        <v>0.75</v>
      </c>
      <c r="H753" s="33">
        <f t="shared" si="13"/>
        <v>36.75</v>
      </c>
    </row>
    <row r="754" spans="1:8">
      <c r="A754" s="38">
        <v>21</v>
      </c>
      <c r="B754" s="57" t="s">
        <v>700</v>
      </c>
      <c r="C754" s="38" t="s">
        <v>891</v>
      </c>
      <c r="D754" s="38" t="s">
        <v>671</v>
      </c>
      <c r="E754" s="38" t="s">
        <v>16</v>
      </c>
      <c r="F754" s="85">
        <f>VLOOKUP(B754,[1]学生明细!$D$2:$H$1020,5,FALSE)</f>
        <v>38.9</v>
      </c>
      <c r="G754" s="34">
        <f>VLOOKUP(B754,[1]学生明细!$D$283:$I$1020,6,FALSE)</f>
        <v>0.78</v>
      </c>
      <c r="H754" s="33">
        <f t="shared" si="13"/>
        <v>30.341999999999999</v>
      </c>
    </row>
    <row r="755" spans="1:8">
      <c r="A755" s="38">
        <v>22</v>
      </c>
      <c r="B755" s="90" t="s">
        <v>702</v>
      </c>
      <c r="C755" s="38" t="s">
        <v>703</v>
      </c>
      <c r="D755" s="38" t="s">
        <v>704</v>
      </c>
      <c r="E755" s="38" t="s">
        <v>16</v>
      </c>
      <c r="F755" s="85">
        <f>VLOOKUP(B755,[1]学生明细!$D$2:$H$1020,5,FALSE)</f>
        <v>38.9</v>
      </c>
      <c r="G755" s="34">
        <f>VLOOKUP(B755,[1]学生明细!$D$283:$I$1020,6,FALSE)</f>
        <v>0.78</v>
      </c>
      <c r="H755" s="33">
        <f t="shared" si="13"/>
        <v>30.341999999999999</v>
      </c>
    </row>
    <row r="756" spans="1:8">
      <c r="A756" s="38">
        <v>23</v>
      </c>
      <c r="B756" s="90" t="s">
        <v>705</v>
      </c>
      <c r="C756" s="38" t="s">
        <v>706</v>
      </c>
      <c r="D756" s="38" t="s">
        <v>734</v>
      </c>
      <c r="E756" s="38" t="s">
        <v>16</v>
      </c>
      <c r="F756" s="85">
        <f>VLOOKUP(B756,[1]学生明细!$D$2:$H$1020,5,FALSE)</f>
        <v>38.9</v>
      </c>
      <c r="G756" s="34">
        <f>VLOOKUP(B756,[1]学生明细!$D$283:$I$1020,6,FALSE)</f>
        <v>0.78</v>
      </c>
      <c r="H756" s="33">
        <f t="shared" si="13"/>
        <v>30.341999999999999</v>
      </c>
    </row>
    <row r="757" spans="1:8">
      <c r="A757" s="38">
        <v>24</v>
      </c>
      <c r="B757" s="90" t="s">
        <v>708</v>
      </c>
      <c r="C757" s="38" t="s">
        <v>709</v>
      </c>
      <c r="D757" s="38" t="s">
        <v>710</v>
      </c>
      <c r="E757" s="38" t="s">
        <v>16</v>
      </c>
      <c r="F757" s="85">
        <f>VLOOKUP(B757,[1]学生明细!$D$2:$H$1020,5,FALSE)</f>
        <v>38.9</v>
      </c>
      <c r="G757" s="34">
        <f>VLOOKUP(B757,[1]学生明细!$D$283:$I$1020,6,FALSE)</f>
        <v>0.78</v>
      </c>
      <c r="H757" s="33">
        <f t="shared" si="13"/>
        <v>30.341999999999999</v>
      </c>
    </row>
    <row r="758" spans="1:8">
      <c r="A758" s="38">
        <v>25</v>
      </c>
      <c r="B758" s="57" t="s">
        <v>711</v>
      </c>
      <c r="C758" s="38" t="s">
        <v>712</v>
      </c>
      <c r="D758" s="38" t="s">
        <v>735</v>
      </c>
      <c r="E758" s="38" t="s">
        <v>714</v>
      </c>
      <c r="F758" s="85">
        <f>VLOOKUP(B758,[1]学生明细!$D$2:$H$1020,5,FALSE)</f>
        <v>55</v>
      </c>
      <c r="G758" s="34">
        <f>VLOOKUP(B758,[1]学生明细!$D$283:$I$1020,6,FALSE)</f>
        <v>0.75</v>
      </c>
      <c r="H758" s="33">
        <f t="shared" si="13"/>
        <v>41.25</v>
      </c>
    </row>
    <row r="759" spans="1:8">
      <c r="A759" s="38">
        <v>26</v>
      </c>
      <c r="B759" s="57" t="s">
        <v>715</v>
      </c>
      <c r="C759" s="38" t="s">
        <v>716</v>
      </c>
      <c r="D759" s="38" t="s">
        <v>717</v>
      </c>
      <c r="E759" s="38" t="s">
        <v>174</v>
      </c>
      <c r="F759" s="85">
        <f>VLOOKUP(B759,[1]学生明细!$D$2:$H$1020,5,FALSE)</f>
        <v>58</v>
      </c>
      <c r="G759" s="34">
        <f>VLOOKUP(B759,[1]学生明细!$D$283:$I$1020,6,FALSE)</f>
        <v>0.75</v>
      </c>
      <c r="H759" s="33">
        <f t="shared" si="13"/>
        <v>43.5</v>
      </c>
    </row>
    <row r="760" spans="1:8">
      <c r="A760" s="38">
        <v>27</v>
      </c>
      <c r="B760" s="57" t="s">
        <v>718</v>
      </c>
      <c r="C760" s="38" t="s">
        <v>719</v>
      </c>
      <c r="D760" s="38" t="s">
        <v>720</v>
      </c>
      <c r="E760" s="38" t="s">
        <v>379</v>
      </c>
      <c r="F760" s="85">
        <f>VLOOKUP(B760,[1]学生明细!$D$2:$H$1020,5,FALSE)</f>
        <v>48</v>
      </c>
      <c r="G760" s="34">
        <f>VLOOKUP(B760,[1]学生明细!$D$283:$I$1020,6,FALSE)</f>
        <v>0.75</v>
      </c>
      <c r="H760" s="33">
        <f t="shared" si="13"/>
        <v>36</v>
      </c>
    </row>
    <row r="761" spans="1:8">
      <c r="A761" s="38">
        <v>28</v>
      </c>
      <c r="B761" s="57" t="s">
        <v>721</v>
      </c>
      <c r="C761" s="38" t="s">
        <v>722</v>
      </c>
      <c r="D761" s="38" t="s">
        <v>723</v>
      </c>
      <c r="E761" s="38" t="s">
        <v>724</v>
      </c>
      <c r="F761" s="85">
        <f>VLOOKUP(B761,[1]学生明细!$D$2:$H$1020,5,FALSE)</f>
        <v>39</v>
      </c>
      <c r="G761" s="34">
        <f>VLOOKUP(B761,[1]学生明细!$D$283:$I$1020,6,FALSE)</f>
        <v>0.75</v>
      </c>
      <c r="H761" s="33">
        <f t="shared" si="13"/>
        <v>29.25</v>
      </c>
    </row>
    <row r="762" spans="1:8">
      <c r="A762" s="38">
        <v>29</v>
      </c>
      <c r="C762" s="38" t="s">
        <v>17</v>
      </c>
      <c r="F762" s="85">
        <v>6.5</v>
      </c>
      <c r="G762" s="34">
        <v>1</v>
      </c>
      <c r="H762" s="33">
        <v>6.5</v>
      </c>
    </row>
    <row r="763" spans="1:8">
      <c r="H763" s="60">
        <f>SUM(H734:H762)</f>
        <v>1113.7309999999998</v>
      </c>
    </row>
    <row r="765" spans="1:8">
      <c r="A765" s="81" t="s">
        <v>892</v>
      </c>
      <c r="B765" s="81"/>
      <c r="C765" s="81"/>
      <c r="D765" s="81"/>
      <c r="E765" s="81"/>
      <c r="F765" s="81"/>
      <c r="G765" s="82"/>
      <c r="H765" s="81"/>
    </row>
    <row r="766" spans="1:8" s="45" customFormat="1">
      <c r="A766" s="52" t="s">
        <v>1</v>
      </c>
      <c r="B766" s="80" t="s">
        <v>2</v>
      </c>
      <c r="C766" s="25" t="s">
        <v>3</v>
      </c>
      <c r="D766" s="25" t="s">
        <v>4</v>
      </c>
      <c r="E766" s="25" t="s">
        <v>5</v>
      </c>
      <c r="F766" s="83" t="s">
        <v>6</v>
      </c>
      <c r="G766" s="56" t="s">
        <v>7</v>
      </c>
      <c r="H766" s="55" t="s">
        <v>8</v>
      </c>
    </row>
    <row r="767" spans="1:8">
      <c r="A767" s="38">
        <v>1</v>
      </c>
      <c r="B767" s="57" t="s">
        <v>743</v>
      </c>
      <c r="C767" s="38" t="s">
        <v>744</v>
      </c>
      <c r="D767" s="38" t="s">
        <v>523</v>
      </c>
      <c r="E767" s="38" t="s">
        <v>59</v>
      </c>
      <c r="F767" s="85">
        <f>VLOOKUP(B767,[1]学生明细!$D$2:$H$1020,5,FALSE)</f>
        <v>56.8</v>
      </c>
      <c r="G767" s="34">
        <f>VLOOKUP(B767,[1]学生明细!$D$283:$I$1020,6,FALSE)</f>
        <v>0.78</v>
      </c>
      <c r="H767" s="33">
        <f t="shared" si="13"/>
        <v>44.304000000000002</v>
      </c>
    </row>
    <row r="768" spans="1:8">
      <c r="A768" s="38">
        <v>2</v>
      </c>
      <c r="B768" s="57" t="s">
        <v>893</v>
      </c>
      <c r="C768" s="38" t="s">
        <v>894</v>
      </c>
      <c r="D768" s="38" t="s">
        <v>895</v>
      </c>
      <c r="E768" s="38" t="s">
        <v>612</v>
      </c>
      <c r="F768" s="85">
        <f>VLOOKUP(B768,[1]学生明细!$D$2:$H$1020,5,FALSE)</f>
        <v>59.8</v>
      </c>
      <c r="G768" s="34">
        <f>VLOOKUP(B768,[1]学生明细!$D$283:$I$1020,6,FALSE)</f>
        <v>0.75</v>
      </c>
      <c r="H768" s="33">
        <f t="shared" si="13"/>
        <v>44.849999999999994</v>
      </c>
    </row>
    <row r="769" spans="1:8">
      <c r="A769" s="38">
        <v>3</v>
      </c>
      <c r="B769" s="57" t="s">
        <v>342</v>
      </c>
      <c r="C769" s="38" t="s">
        <v>343</v>
      </c>
      <c r="D769" s="38" t="s">
        <v>344</v>
      </c>
      <c r="E769" s="38" t="s">
        <v>197</v>
      </c>
      <c r="F769" s="85">
        <f>VLOOKUP(B769,[1]学生明细!$D$2:$H$1020,5,FALSE)</f>
        <v>59.9</v>
      </c>
      <c r="G769" s="34">
        <f>VLOOKUP(B769,[1]学生明细!$D$283:$I$1020,6,FALSE)</f>
        <v>0.75</v>
      </c>
      <c r="H769" s="33">
        <f t="shared" si="13"/>
        <v>44.924999999999997</v>
      </c>
    </row>
    <row r="770" spans="1:8">
      <c r="A770" s="38">
        <v>4</v>
      </c>
      <c r="B770" s="57" t="s">
        <v>654</v>
      </c>
      <c r="C770" s="38" t="s">
        <v>655</v>
      </c>
      <c r="D770" s="38" t="s">
        <v>745</v>
      </c>
      <c r="E770" s="38" t="s">
        <v>59</v>
      </c>
      <c r="F770" s="85">
        <f>VLOOKUP(B770,[1]学生明细!$D$2:$H$1020,5,FALSE)</f>
        <v>18</v>
      </c>
      <c r="G770" s="34">
        <f>VLOOKUP(B770,[1]学生明细!$D$283:$I$1020,6,FALSE)</f>
        <v>1</v>
      </c>
      <c r="H770" s="33">
        <f t="shared" si="13"/>
        <v>18</v>
      </c>
    </row>
    <row r="771" spans="1:8">
      <c r="A771" s="38">
        <v>5</v>
      </c>
      <c r="B771" s="57" t="s">
        <v>657</v>
      </c>
      <c r="C771" s="38" t="s">
        <v>658</v>
      </c>
      <c r="D771" s="38" t="s">
        <v>746</v>
      </c>
      <c r="E771" s="38" t="s">
        <v>660</v>
      </c>
      <c r="F771" s="85">
        <f>VLOOKUP(B771,[1]学生明细!$D$2:$H$1020,5,FALSE)</f>
        <v>48</v>
      </c>
      <c r="G771" s="34">
        <f>VLOOKUP(B771,[1]学生明细!$D$283:$I$1020,6,FALSE)</f>
        <v>0.75</v>
      </c>
      <c r="H771" s="33">
        <f t="shared" si="13"/>
        <v>36</v>
      </c>
    </row>
    <row r="772" spans="1:8">
      <c r="A772" s="38">
        <v>6</v>
      </c>
      <c r="B772" s="57" t="s">
        <v>661</v>
      </c>
      <c r="C772" s="38" t="s">
        <v>374</v>
      </c>
      <c r="D772" s="38" t="s">
        <v>375</v>
      </c>
      <c r="E772" s="38" t="s">
        <v>375</v>
      </c>
      <c r="F772" s="85">
        <v>20</v>
      </c>
      <c r="G772" s="34">
        <v>0.75</v>
      </c>
      <c r="H772" s="33">
        <f t="shared" si="13"/>
        <v>15</v>
      </c>
    </row>
    <row r="773" spans="1:8" ht="33">
      <c r="A773" s="38">
        <v>7</v>
      </c>
      <c r="B773" s="57" t="s">
        <v>729</v>
      </c>
      <c r="C773" s="38" t="s">
        <v>663</v>
      </c>
      <c r="D773" s="38" t="s">
        <v>664</v>
      </c>
      <c r="E773" s="38" t="s">
        <v>297</v>
      </c>
      <c r="F773" s="85">
        <v>49.8</v>
      </c>
      <c r="G773" s="34">
        <v>0.75</v>
      </c>
      <c r="H773" s="33">
        <f t="shared" si="13"/>
        <v>37.349999999999994</v>
      </c>
    </row>
    <row r="774" spans="1:8">
      <c r="A774" s="38">
        <v>8</v>
      </c>
      <c r="B774" s="35" t="s">
        <v>665</v>
      </c>
      <c r="C774" s="36" t="s">
        <v>666</v>
      </c>
      <c r="D774" s="36" t="s">
        <v>671</v>
      </c>
      <c r="E774" s="36" t="s">
        <v>16</v>
      </c>
      <c r="F774" s="85">
        <f>VLOOKUP(B774,[1]学生明细!$D$2:$H$1020,5,FALSE)</f>
        <v>69.900000000000006</v>
      </c>
      <c r="G774" s="34">
        <f>VLOOKUP(B774,[1]学生明细!$D$283:$I$1020,6,FALSE)</f>
        <v>0.78</v>
      </c>
      <c r="H774" s="33">
        <f t="shared" si="13"/>
        <v>54.522000000000006</v>
      </c>
    </row>
    <row r="775" spans="1:8">
      <c r="A775" s="38">
        <v>9</v>
      </c>
      <c r="B775" s="90" t="s">
        <v>669</v>
      </c>
      <c r="C775" s="38" t="s">
        <v>670</v>
      </c>
      <c r="D775" s="36" t="s">
        <v>671</v>
      </c>
      <c r="E775" s="36" t="s">
        <v>16</v>
      </c>
      <c r="F775" s="85">
        <f>VLOOKUP(B775,[1]学生明细!$D$2:$H$1020,5,FALSE)</f>
        <v>69.900000000000006</v>
      </c>
      <c r="G775" s="34">
        <f>VLOOKUP(B775,[1]学生明细!$D$283:$I$1020,6,FALSE)</f>
        <v>0.78</v>
      </c>
      <c r="H775" s="33">
        <f t="shared" si="13"/>
        <v>54.522000000000006</v>
      </c>
    </row>
    <row r="776" spans="1:8">
      <c r="A776" s="38">
        <v>10</v>
      </c>
      <c r="B776" s="90" t="s">
        <v>672</v>
      </c>
      <c r="C776" s="38" t="s">
        <v>673</v>
      </c>
      <c r="D776" s="36" t="s">
        <v>747</v>
      </c>
      <c r="E776" s="36" t="s">
        <v>16</v>
      </c>
      <c r="F776" s="85">
        <f>VLOOKUP(B776,[1]学生明细!$D$2:$H$1020,5,FALSE)</f>
        <v>70</v>
      </c>
      <c r="G776" s="34">
        <f>VLOOKUP(B776,[1]学生明细!$D$283:$I$1020,6,FALSE)</f>
        <v>0.78</v>
      </c>
      <c r="H776" s="33">
        <f t="shared" si="13"/>
        <v>54.6</v>
      </c>
    </row>
    <row r="777" spans="1:8">
      <c r="A777" s="38">
        <v>11</v>
      </c>
      <c r="B777" s="90" t="s">
        <v>675</v>
      </c>
      <c r="C777" s="38" t="s">
        <v>676</v>
      </c>
      <c r="D777" s="36" t="s">
        <v>671</v>
      </c>
      <c r="E777" s="36" t="s">
        <v>16</v>
      </c>
      <c r="F777" s="85">
        <f>VLOOKUP(B777,[1]学生明细!$D$2:$H$1020,5,FALSE)</f>
        <v>70</v>
      </c>
      <c r="G777" s="34">
        <f>VLOOKUP(B777,[1]学生明细!$D$283:$I$1020,6,FALSE)</f>
        <v>0.78</v>
      </c>
      <c r="H777" s="33">
        <f t="shared" si="13"/>
        <v>54.6</v>
      </c>
    </row>
    <row r="778" spans="1:8">
      <c r="A778" s="38">
        <v>12</v>
      </c>
      <c r="B778" s="90" t="s">
        <v>677</v>
      </c>
      <c r="C778" s="38" t="s">
        <v>678</v>
      </c>
      <c r="D778" s="38" t="s">
        <v>679</v>
      </c>
      <c r="E778" s="38" t="s">
        <v>680</v>
      </c>
      <c r="F778" s="85">
        <f>VLOOKUP(B778,[1]学生明细!$D$2:$H$1020,5,FALSE)</f>
        <v>53</v>
      </c>
      <c r="G778" s="34">
        <f>VLOOKUP(B778,[1]学生明细!$D$283:$I$1020,6,FALSE)</f>
        <v>0.78</v>
      </c>
      <c r="H778" s="33">
        <f t="shared" si="13"/>
        <v>41.34</v>
      </c>
    </row>
    <row r="779" spans="1:8">
      <c r="A779" s="38">
        <v>13</v>
      </c>
      <c r="B779" s="90" t="s">
        <v>681</v>
      </c>
      <c r="C779" s="38" t="s">
        <v>682</v>
      </c>
      <c r="D779" s="91" t="s">
        <v>683</v>
      </c>
      <c r="E779" s="38" t="s">
        <v>680</v>
      </c>
      <c r="F779" s="85">
        <f>VLOOKUP(B779,[1]学生明细!$D$2:$H$1020,5,FALSE)</f>
        <v>53</v>
      </c>
      <c r="G779" s="34">
        <f>VLOOKUP(B779,[1]学生明细!$D$283:$I$1020,6,FALSE)</f>
        <v>0.78</v>
      </c>
      <c r="H779" s="33">
        <f t="shared" si="13"/>
        <v>41.34</v>
      </c>
    </row>
    <row r="780" spans="1:8">
      <c r="A780" s="38">
        <v>14</v>
      </c>
      <c r="B780" s="90" t="s">
        <v>684</v>
      </c>
      <c r="C780" s="38" t="s">
        <v>685</v>
      </c>
      <c r="D780" s="91" t="s">
        <v>686</v>
      </c>
      <c r="E780" s="38" t="s">
        <v>680</v>
      </c>
      <c r="F780" s="85">
        <f>VLOOKUP(B780,[1]学生明细!$D$2:$H$1020,5,FALSE)</f>
        <v>56</v>
      </c>
      <c r="G780" s="34">
        <f>VLOOKUP(B780,[1]学生明细!$D$283:$I$1020,6,FALSE)</f>
        <v>0.78</v>
      </c>
      <c r="H780" s="33">
        <f t="shared" si="13"/>
        <v>43.68</v>
      </c>
    </row>
    <row r="781" spans="1:8">
      <c r="A781" s="38">
        <v>15</v>
      </c>
      <c r="B781" s="90" t="s">
        <v>687</v>
      </c>
      <c r="C781" s="38" t="s">
        <v>688</v>
      </c>
      <c r="D781" s="91" t="s">
        <v>689</v>
      </c>
      <c r="E781" s="38" t="s">
        <v>680</v>
      </c>
      <c r="F781" s="85">
        <f>VLOOKUP(B781,[1]学生明细!$D$2:$H$1020,5,FALSE)</f>
        <v>56</v>
      </c>
      <c r="G781" s="34">
        <f>VLOOKUP(B781,[1]学生明细!$D$283:$I$1020,6,FALSE)</f>
        <v>0.78</v>
      </c>
      <c r="H781" s="33">
        <f t="shared" si="13"/>
        <v>43.68</v>
      </c>
    </row>
    <row r="782" spans="1:8">
      <c r="A782" s="38">
        <v>16</v>
      </c>
      <c r="B782" s="57" t="s">
        <v>690</v>
      </c>
      <c r="C782" s="38" t="s">
        <v>691</v>
      </c>
      <c r="D782" s="38" t="s">
        <v>748</v>
      </c>
      <c r="E782" s="38" t="s">
        <v>693</v>
      </c>
      <c r="F782" s="85">
        <f>VLOOKUP(B782,[1]学生明细!$D$2:$H$1020,5,FALSE)</f>
        <v>49</v>
      </c>
      <c r="G782" s="34">
        <f>VLOOKUP(B782,[1]学生明细!$D$283:$I$1020,6,FALSE)</f>
        <v>0.75</v>
      </c>
      <c r="H782" s="33">
        <f t="shared" si="13"/>
        <v>36.75</v>
      </c>
    </row>
    <row r="783" spans="1:8">
      <c r="A783" s="38">
        <v>17</v>
      </c>
      <c r="B783" s="57" t="s">
        <v>694</v>
      </c>
      <c r="C783" s="38" t="s">
        <v>695</v>
      </c>
      <c r="D783" s="38" t="s">
        <v>748</v>
      </c>
      <c r="E783" s="38" t="s">
        <v>693</v>
      </c>
      <c r="F783" s="85">
        <f>VLOOKUP(B783,[1]学生明细!$D$2:$H$1020,5,FALSE)</f>
        <v>49</v>
      </c>
      <c r="G783" s="34">
        <f>VLOOKUP(B783,[1]学生明细!$D$283:$I$1020,6,FALSE)</f>
        <v>0.75</v>
      </c>
      <c r="H783" s="33">
        <f t="shared" si="13"/>
        <v>36.75</v>
      </c>
    </row>
    <row r="784" spans="1:8">
      <c r="A784" s="38">
        <v>18</v>
      </c>
      <c r="B784" s="57" t="s">
        <v>696</v>
      </c>
      <c r="C784" s="38" t="s">
        <v>697</v>
      </c>
      <c r="D784" s="38" t="s">
        <v>748</v>
      </c>
      <c r="E784" s="38" t="s">
        <v>693</v>
      </c>
      <c r="F784" s="85">
        <f>VLOOKUP(B784,[1]学生明细!$D$2:$H$1020,5,FALSE)</f>
        <v>49</v>
      </c>
      <c r="G784" s="34">
        <f>VLOOKUP(B784,[1]学生明细!$D$283:$I$1020,6,FALSE)</f>
        <v>0.75</v>
      </c>
      <c r="H784" s="33">
        <f t="shared" si="13"/>
        <v>36.75</v>
      </c>
    </row>
    <row r="785" spans="1:8">
      <c r="A785" s="38">
        <v>19</v>
      </c>
      <c r="B785" s="57" t="s">
        <v>698</v>
      </c>
      <c r="C785" s="38" t="s">
        <v>699</v>
      </c>
      <c r="D785" s="38" t="s">
        <v>748</v>
      </c>
      <c r="E785" s="38" t="s">
        <v>693</v>
      </c>
      <c r="F785" s="85">
        <f>VLOOKUP(B785,[1]学生明细!$D$2:$H$1020,5,FALSE)</f>
        <v>49</v>
      </c>
      <c r="G785" s="34">
        <f>VLOOKUP(B785,[1]学生明细!$D$283:$I$1020,6,FALSE)</f>
        <v>0.75</v>
      </c>
      <c r="H785" s="33">
        <f t="shared" si="13"/>
        <v>36.75</v>
      </c>
    </row>
    <row r="786" spans="1:8">
      <c r="A786" s="38">
        <v>20</v>
      </c>
      <c r="B786" s="57" t="s">
        <v>700</v>
      </c>
      <c r="C786" s="38" t="s">
        <v>733</v>
      </c>
      <c r="D786" s="38" t="s">
        <v>671</v>
      </c>
      <c r="E786" s="38" t="s">
        <v>16</v>
      </c>
      <c r="F786" s="85">
        <f>VLOOKUP(B786,[1]学生明细!$D$2:$H$1020,5,FALSE)</f>
        <v>38.9</v>
      </c>
      <c r="G786" s="34">
        <f>VLOOKUP(B786,[1]学生明细!$D$283:$I$1020,6,FALSE)</f>
        <v>0.78</v>
      </c>
      <c r="H786" s="33">
        <f t="shared" si="13"/>
        <v>30.341999999999999</v>
      </c>
    </row>
    <row r="787" spans="1:8">
      <c r="A787" s="38">
        <v>21</v>
      </c>
      <c r="B787" s="90" t="s">
        <v>702</v>
      </c>
      <c r="C787" s="38" t="s">
        <v>703</v>
      </c>
      <c r="D787" s="38" t="s">
        <v>704</v>
      </c>
      <c r="E787" s="38" t="s">
        <v>16</v>
      </c>
      <c r="F787" s="85">
        <f>VLOOKUP(B787,[1]学生明细!$D$2:$H$1020,5,FALSE)</f>
        <v>38.9</v>
      </c>
      <c r="G787" s="34">
        <f>VLOOKUP(B787,[1]学生明细!$D$283:$I$1020,6,FALSE)</f>
        <v>0.78</v>
      </c>
      <c r="H787" s="33">
        <f t="shared" si="13"/>
        <v>30.341999999999999</v>
      </c>
    </row>
    <row r="788" spans="1:8">
      <c r="A788" s="38">
        <v>22</v>
      </c>
      <c r="B788" s="90" t="s">
        <v>705</v>
      </c>
      <c r="C788" s="38" t="s">
        <v>706</v>
      </c>
      <c r="D788" s="38" t="s">
        <v>734</v>
      </c>
      <c r="E788" s="38" t="s">
        <v>16</v>
      </c>
      <c r="F788" s="85">
        <f>VLOOKUP(B788,[1]学生明细!$D$2:$H$1020,5,FALSE)</f>
        <v>38.9</v>
      </c>
      <c r="G788" s="34">
        <f>VLOOKUP(B788,[1]学生明细!$D$283:$I$1020,6,FALSE)</f>
        <v>0.78</v>
      </c>
      <c r="H788" s="33">
        <f t="shared" si="13"/>
        <v>30.341999999999999</v>
      </c>
    </row>
    <row r="789" spans="1:8">
      <c r="A789" s="38">
        <v>23</v>
      </c>
      <c r="B789" s="90" t="s">
        <v>708</v>
      </c>
      <c r="C789" s="38" t="s">
        <v>709</v>
      </c>
      <c r="D789" s="38" t="s">
        <v>710</v>
      </c>
      <c r="E789" s="38" t="s">
        <v>16</v>
      </c>
      <c r="F789" s="85">
        <f>VLOOKUP(B789,[1]学生明细!$D$2:$H$1020,5,FALSE)</f>
        <v>38.9</v>
      </c>
      <c r="G789" s="34">
        <f>VLOOKUP(B789,[1]学生明细!$D$283:$I$1020,6,FALSE)</f>
        <v>0.78</v>
      </c>
      <c r="H789" s="33">
        <f t="shared" si="13"/>
        <v>30.341999999999999</v>
      </c>
    </row>
    <row r="790" spans="1:8">
      <c r="A790" s="38">
        <v>24</v>
      </c>
      <c r="B790" s="57" t="s">
        <v>711</v>
      </c>
      <c r="C790" s="38" t="s">
        <v>712</v>
      </c>
      <c r="D790" s="38" t="s">
        <v>735</v>
      </c>
      <c r="E790" s="38" t="s">
        <v>714</v>
      </c>
      <c r="F790" s="85">
        <f>VLOOKUP(B790,[1]学生明细!$D$2:$H$1020,5,FALSE)</f>
        <v>55</v>
      </c>
      <c r="G790" s="34">
        <f>VLOOKUP(B790,[1]学生明细!$D$283:$I$1020,6,FALSE)</f>
        <v>0.75</v>
      </c>
      <c r="H790" s="33">
        <f t="shared" si="13"/>
        <v>41.25</v>
      </c>
    </row>
    <row r="791" spans="1:8">
      <c r="A791" s="38">
        <v>25</v>
      </c>
      <c r="B791" s="57" t="s">
        <v>715</v>
      </c>
      <c r="C791" s="38" t="s">
        <v>716</v>
      </c>
      <c r="D791" s="38" t="s">
        <v>717</v>
      </c>
      <c r="E791" s="38" t="s">
        <v>174</v>
      </c>
      <c r="F791" s="85">
        <f>VLOOKUP(B791,[1]学生明细!$D$2:$H$1020,5,FALSE)</f>
        <v>58</v>
      </c>
      <c r="G791" s="34">
        <f>VLOOKUP(B791,[1]学生明细!$D$283:$I$1020,6,FALSE)</f>
        <v>0.75</v>
      </c>
      <c r="H791" s="33">
        <f t="shared" si="13"/>
        <v>43.5</v>
      </c>
    </row>
    <row r="792" spans="1:8">
      <c r="A792" s="38">
        <v>26</v>
      </c>
      <c r="B792" s="57" t="s">
        <v>718</v>
      </c>
      <c r="C792" s="38" t="s">
        <v>719</v>
      </c>
      <c r="D792" s="38" t="s">
        <v>720</v>
      </c>
      <c r="E792" s="38" t="s">
        <v>379</v>
      </c>
      <c r="F792" s="85">
        <f>VLOOKUP(B792,[1]学生明细!$D$2:$H$1020,5,FALSE)</f>
        <v>48</v>
      </c>
      <c r="G792" s="34">
        <f>VLOOKUP(B792,[1]学生明细!$D$283:$I$1020,6,FALSE)</f>
        <v>0.75</v>
      </c>
      <c r="H792" s="33">
        <f t="shared" si="13"/>
        <v>36</v>
      </c>
    </row>
    <row r="793" spans="1:8">
      <c r="A793" s="38">
        <v>27</v>
      </c>
      <c r="B793" s="57" t="s">
        <v>721</v>
      </c>
      <c r="C793" s="38" t="s">
        <v>722</v>
      </c>
      <c r="D793" s="38" t="s">
        <v>723</v>
      </c>
      <c r="E793" s="38" t="s">
        <v>724</v>
      </c>
      <c r="F793" s="85">
        <f>VLOOKUP(B793,[1]学生明细!$D$2:$H$1020,5,FALSE)</f>
        <v>39</v>
      </c>
      <c r="G793" s="34">
        <f>VLOOKUP(B793,[1]学生明细!$D$283:$I$1020,6,FALSE)</f>
        <v>0.75</v>
      </c>
      <c r="H793" s="33">
        <f t="shared" si="13"/>
        <v>29.25</v>
      </c>
    </row>
    <row r="794" spans="1:8">
      <c r="A794" s="38">
        <v>28</v>
      </c>
      <c r="C794" s="38" t="s">
        <v>17</v>
      </c>
      <c r="F794" s="85">
        <v>6.5</v>
      </c>
      <c r="G794" s="34">
        <v>1</v>
      </c>
      <c r="H794" s="33">
        <v>6.5</v>
      </c>
    </row>
    <row r="795" spans="1:8">
      <c r="H795" s="60">
        <f>SUM(H767:H794)</f>
        <v>1053.5809999999999</v>
      </c>
    </row>
  </sheetData>
  <mergeCells count="25">
    <mergeCell ref="A667:H667"/>
    <mergeCell ref="A700:H700"/>
    <mergeCell ref="A732:H732"/>
    <mergeCell ref="A765:H765"/>
    <mergeCell ref="D57:D60"/>
    <mergeCell ref="A502:H502"/>
    <mergeCell ref="A538:H538"/>
    <mergeCell ref="A574:H574"/>
    <mergeCell ref="A604:H604"/>
    <mergeCell ref="A636:H636"/>
    <mergeCell ref="A332:H332"/>
    <mergeCell ref="A366:H366"/>
    <mergeCell ref="A399:H399"/>
    <mergeCell ref="A431:H431"/>
    <mergeCell ref="A466:H466"/>
    <mergeCell ref="A172:H172"/>
    <mergeCell ref="A206:H206"/>
    <mergeCell ref="A237:H237"/>
    <mergeCell ref="A269:H269"/>
    <mergeCell ref="A300:H300"/>
    <mergeCell ref="A1:H1"/>
    <mergeCell ref="A37:H37"/>
    <mergeCell ref="A72:H72"/>
    <mergeCell ref="A106:H106"/>
    <mergeCell ref="A138:H138"/>
  </mergeCells>
  <phoneticPr fontId="7" type="noConversion"/>
  <hyperlinks>
    <hyperlink ref="E76" r:id="rId1" tooltip="http://search.dangdang.com/?key3=%C8%CB%C3%F1%CE%C0%C9%FA%B3%F6%B0%E6%C9%E7&amp;medium=01&amp;category_path=01.00.00.00.00.00"/>
    <hyperlink ref="D368" r:id="rId2" tooltip="http://search.dangdang.com/?key2=%CD%F4%BB%AA%C7%C8&amp;medium=01&amp;category_path=01.00.00.00.00.00"/>
    <hyperlink ref="D401" r:id="rId3" tooltip="http://search.dangdang.com/?key2=%CD%F4%BB%AA%C7%C8&amp;medium=01&amp;category_path=01.00.00.00.00.00"/>
  </hyperlinks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80" zoomScaleNormal="80" workbookViewId="0">
      <selection activeCell="C42" sqref="C42"/>
    </sheetView>
  </sheetViews>
  <sheetFormatPr defaultColWidth="9" defaultRowHeight="16.5"/>
  <cols>
    <col min="1" max="1" width="5.25" style="59" bestFit="1" customWidth="1"/>
    <col min="2" max="2" width="15" style="42" bestFit="1" customWidth="1"/>
    <col min="3" max="3" width="37.625" style="43" bestFit="1" customWidth="1"/>
    <col min="4" max="4" width="14.25" style="43" bestFit="1" customWidth="1"/>
    <col min="5" max="5" width="18.125" style="43" bestFit="1" customWidth="1"/>
    <col min="6" max="6" width="7.625" style="33" bestFit="1" customWidth="1"/>
    <col min="7" max="7" width="6.25" style="34" bestFit="1" customWidth="1"/>
    <col min="8" max="8" width="7.625" style="33" bestFit="1" customWidth="1"/>
    <col min="9" max="16384" width="9" style="71"/>
  </cols>
  <sheetData>
    <row r="1" spans="1:8" s="66" customFormat="1">
      <c r="A1" s="50" t="s">
        <v>896</v>
      </c>
      <c r="B1" s="50"/>
      <c r="C1" s="50"/>
      <c r="D1" s="50"/>
      <c r="E1" s="50"/>
      <c r="F1" s="50"/>
      <c r="G1" s="96"/>
      <c r="H1" s="50"/>
    </row>
    <row r="2" spans="1:8" s="45" customFormat="1">
      <c r="A2" s="52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5" t="s">
        <v>6</v>
      </c>
      <c r="G2" s="56" t="s">
        <v>7</v>
      </c>
      <c r="H2" s="55" t="s">
        <v>8</v>
      </c>
    </row>
    <row r="3" spans="1:8">
      <c r="A3" s="59">
        <v>1</v>
      </c>
      <c r="B3" s="57" t="s">
        <v>897</v>
      </c>
      <c r="C3" s="38" t="s">
        <v>898</v>
      </c>
      <c r="D3" s="38" t="s">
        <v>899</v>
      </c>
      <c r="E3" s="38" t="s">
        <v>39</v>
      </c>
      <c r="F3" s="33">
        <f>VLOOKUP(B3,[1]学生明细!$D$5:$H$780,5,FALSE)</f>
        <v>66</v>
      </c>
      <c r="G3" s="34">
        <f>VLOOKUP(B3,[1]学生明细!$D$5:$I$780,6,FALSE)</f>
        <v>0.75</v>
      </c>
      <c r="H3" s="33">
        <f>F3*G3</f>
        <v>49.5</v>
      </c>
    </row>
    <row r="4" spans="1:8">
      <c r="A4" s="59">
        <v>2</v>
      </c>
      <c r="B4" s="57" t="s">
        <v>900</v>
      </c>
      <c r="C4" s="38" t="s">
        <v>901</v>
      </c>
      <c r="D4" s="38" t="s">
        <v>899</v>
      </c>
      <c r="E4" s="38" t="s">
        <v>39</v>
      </c>
      <c r="F4" s="33">
        <f>VLOOKUP(B4,[1]学生明细!$D$5:$H$780,5,FALSE)</f>
        <v>110</v>
      </c>
      <c r="G4" s="34">
        <f>VLOOKUP(B4,[1]学生明细!$D$5:$I$780,6,FALSE)</f>
        <v>0.75</v>
      </c>
      <c r="H4" s="33">
        <f t="shared" ref="H4:H33" si="0">F4*G4</f>
        <v>82.5</v>
      </c>
    </row>
    <row r="5" spans="1:8">
      <c r="A5" s="59">
        <v>3</v>
      </c>
      <c r="B5" s="57" t="s">
        <v>487</v>
      </c>
      <c r="C5" s="38" t="s">
        <v>488</v>
      </c>
      <c r="D5" s="38" t="s">
        <v>489</v>
      </c>
      <c r="E5" s="38" t="s">
        <v>39</v>
      </c>
      <c r="F5" s="33">
        <f>VLOOKUP(B5,[1]学生明细!$D$5:$H$780,5,FALSE)</f>
        <v>99</v>
      </c>
      <c r="G5" s="34">
        <f>VLOOKUP(B5,[1]学生明细!$D$5:$I$780,6,FALSE)</f>
        <v>0.75</v>
      </c>
      <c r="H5" s="33">
        <f t="shared" si="0"/>
        <v>74.25</v>
      </c>
    </row>
    <row r="6" spans="1:8">
      <c r="A6" s="59">
        <v>4</v>
      </c>
      <c r="B6" s="57" t="s">
        <v>57</v>
      </c>
      <c r="C6" s="38" t="s">
        <v>58</v>
      </c>
      <c r="D6" s="38"/>
      <c r="E6" s="38" t="s">
        <v>902</v>
      </c>
      <c r="F6" s="33">
        <f>VLOOKUP(B6,[1]学生明细!$D$5:$H$780,5,FALSE)</f>
        <v>26</v>
      </c>
      <c r="G6" s="34">
        <f>VLOOKUP(B6,[1]学生明细!$D$5:$I$780,6,FALSE)</f>
        <v>1</v>
      </c>
      <c r="H6" s="33">
        <f t="shared" si="0"/>
        <v>26</v>
      </c>
    </row>
    <row r="7" spans="1:8">
      <c r="A7" s="59">
        <v>5</v>
      </c>
      <c r="B7" s="57" t="s">
        <v>376</v>
      </c>
      <c r="C7" s="38" t="s">
        <v>377</v>
      </c>
      <c r="D7" s="38" t="s">
        <v>378</v>
      </c>
      <c r="E7" s="38" t="s">
        <v>379</v>
      </c>
      <c r="F7" s="33">
        <f>VLOOKUP(B7,[1]学生明细!$D$5:$H$780,5,FALSE)</f>
        <v>45</v>
      </c>
      <c r="G7" s="34">
        <f>VLOOKUP(B7,[1]学生明细!$D$5:$I$780,6,FALSE)</f>
        <v>0.75</v>
      </c>
      <c r="H7" s="33">
        <f t="shared" si="0"/>
        <v>33.75</v>
      </c>
    </row>
    <row r="8" spans="1:8">
      <c r="A8" s="59">
        <v>6</v>
      </c>
      <c r="C8" s="43" t="s">
        <v>17</v>
      </c>
      <c r="F8" s="33">
        <v>3.25</v>
      </c>
      <c r="G8" s="34">
        <v>1</v>
      </c>
      <c r="H8" s="33">
        <v>3.25</v>
      </c>
    </row>
    <row r="9" spans="1:8">
      <c r="H9" s="60">
        <f>SUM(H3:H8)</f>
        <v>269.25</v>
      </c>
    </row>
    <row r="11" spans="1:8" s="66" customFormat="1">
      <c r="A11" s="50" t="s">
        <v>903</v>
      </c>
      <c r="B11" s="50"/>
      <c r="C11" s="50"/>
      <c r="D11" s="50"/>
      <c r="E11" s="50"/>
      <c r="F11" s="50"/>
      <c r="G11" s="96"/>
      <c r="H11" s="50"/>
    </row>
    <row r="12" spans="1:8" s="45" customFormat="1">
      <c r="A12" s="52" t="s">
        <v>1</v>
      </c>
      <c r="B12" s="53" t="s">
        <v>2</v>
      </c>
      <c r="C12" s="54" t="s">
        <v>3</v>
      </c>
      <c r="D12" s="54" t="s">
        <v>4</v>
      </c>
      <c r="E12" s="54" t="s">
        <v>5</v>
      </c>
      <c r="F12" s="55" t="s">
        <v>6</v>
      </c>
      <c r="G12" s="56" t="s">
        <v>7</v>
      </c>
      <c r="H12" s="55" t="s">
        <v>8</v>
      </c>
    </row>
    <row r="13" spans="1:8">
      <c r="A13" s="59">
        <v>1</v>
      </c>
      <c r="B13" s="97" t="s">
        <v>904</v>
      </c>
      <c r="C13" s="98" t="s">
        <v>128</v>
      </c>
      <c r="D13" s="98" t="s">
        <v>905</v>
      </c>
      <c r="E13" s="98" t="s">
        <v>39</v>
      </c>
      <c r="F13" s="33">
        <f>VLOOKUP(B13,[1]学生明细!$D$5:$H$780,5,FALSE)</f>
        <v>38</v>
      </c>
      <c r="G13" s="34">
        <f>VLOOKUP(B13,[1]学生明细!$D$5:$I$780,6,FALSE)</f>
        <v>0.75</v>
      </c>
      <c r="H13" s="33">
        <f t="shared" si="0"/>
        <v>28.5</v>
      </c>
    </row>
    <row r="14" spans="1:8">
      <c r="A14" s="59">
        <v>2</v>
      </c>
      <c r="B14" s="97" t="s">
        <v>906</v>
      </c>
      <c r="C14" s="98" t="s">
        <v>907</v>
      </c>
      <c r="D14" s="98" t="s">
        <v>908</v>
      </c>
      <c r="E14" s="98" t="s">
        <v>39</v>
      </c>
      <c r="F14" s="33">
        <f>VLOOKUP(B14,[1]学生明细!$D$5:$H$780,5,FALSE)</f>
        <v>45</v>
      </c>
      <c r="G14" s="34">
        <f>VLOOKUP(B14,[1]学生明细!$D$5:$I$780,6,FALSE)</f>
        <v>0.75</v>
      </c>
      <c r="H14" s="33">
        <f t="shared" si="0"/>
        <v>33.75</v>
      </c>
    </row>
    <row r="15" spans="1:8">
      <c r="A15" s="59">
        <v>3</v>
      </c>
      <c r="B15" s="57" t="s">
        <v>909</v>
      </c>
      <c r="C15" s="38" t="s">
        <v>910</v>
      </c>
      <c r="D15" s="38" t="s">
        <v>911</v>
      </c>
      <c r="E15" s="38" t="s">
        <v>912</v>
      </c>
      <c r="F15" s="33">
        <f>VLOOKUP(B15,[1]学生明细!$D$5:$H$780,5,FALSE)</f>
        <v>86</v>
      </c>
      <c r="G15" s="34">
        <f>VLOOKUP(B15,[1]学生明细!$D$5:$I$780,6,FALSE)</f>
        <v>0.75</v>
      </c>
      <c r="H15" s="33">
        <f t="shared" si="0"/>
        <v>64.5</v>
      </c>
    </row>
    <row r="16" spans="1:8">
      <c r="A16" s="59">
        <v>4</v>
      </c>
      <c r="B16" s="57" t="s">
        <v>802</v>
      </c>
      <c r="C16" s="38" t="s">
        <v>803</v>
      </c>
      <c r="D16" s="38" t="s">
        <v>804</v>
      </c>
      <c r="E16" s="38" t="s">
        <v>174</v>
      </c>
      <c r="F16" s="33">
        <f>VLOOKUP(B16,[1]学生明细!$D$5:$H$780,5,FALSE)</f>
        <v>85</v>
      </c>
      <c r="G16" s="34">
        <f>VLOOKUP(B16,[1]学生明细!$D$5:$I$780,6,FALSE)</f>
        <v>0.75</v>
      </c>
      <c r="H16" s="33">
        <f t="shared" si="0"/>
        <v>63.75</v>
      </c>
    </row>
    <row r="17" spans="1:8">
      <c r="A17" s="59">
        <v>5</v>
      </c>
      <c r="B17" s="57" t="s">
        <v>913</v>
      </c>
      <c r="C17" s="38" t="s">
        <v>914</v>
      </c>
      <c r="D17" s="38" t="s">
        <v>915</v>
      </c>
      <c r="E17" s="38" t="s">
        <v>500</v>
      </c>
      <c r="F17" s="33">
        <f>VLOOKUP(B17,[1]学生明细!$D$5:$H$780,5,FALSE)</f>
        <v>45</v>
      </c>
      <c r="G17" s="34">
        <f>VLOOKUP(B17,[1]学生明细!$D$5:$I$780,6,FALSE)</f>
        <v>0.75</v>
      </c>
      <c r="H17" s="33">
        <f t="shared" si="0"/>
        <v>33.75</v>
      </c>
    </row>
    <row r="18" spans="1:8">
      <c r="A18" s="59">
        <v>6</v>
      </c>
      <c r="B18" s="57" t="s">
        <v>57</v>
      </c>
      <c r="C18" s="38" t="s">
        <v>58</v>
      </c>
      <c r="D18" s="38"/>
      <c r="E18" s="38" t="s">
        <v>902</v>
      </c>
      <c r="F18" s="33">
        <f>VLOOKUP(B18,[1]学生明细!$D$5:$H$780,5,FALSE)</f>
        <v>26</v>
      </c>
      <c r="G18" s="34">
        <f>VLOOKUP(B18,[1]学生明细!$D$5:$I$780,6,FALSE)</f>
        <v>1</v>
      </c>
      <c r="H18" s="33">
        <f t="shared" si="0"/>
        <v>26</v>
      </c>
    </row>
    <row r="19" spans="1:8">
      <c r="A19" s="59">
        <v>7</v>
      </c>
      <c r="B19" s="57" t="s">
        <v>376</v>
      </c>
      <c r="C19" s="38" t="s">
        <v>377</v>
      </c>
      <c r="D19" s="38" t="s">
        <v>378</v>
      </c>
      <c r="E19" s="38" t="s">
        <v>379</v>
      </c>
      <c r="F19" s="33">
        <f>VLOOKUP(B19,[1]学生明细!$D$5:$H$780,5,FALSE)</f>
        <v>45</v>
      </c>
      <c r="G19" s="34">
        <f>VLOOKUP(B19,[1]学生明细!$D$5:$I$780,6,FALSE)</f>
        <v>0.75</v>
      </c>
      <c r="H19" s="33">
        <f t="shared" si="0"/>
        <v>33.75</v>
      </c>
    </row>
    <row r="20" spans="1:8">
      <c r="A20" s="59">
        <v>8</v>
      </c>
      <c r="C20" s="43" t="s">
        <v>17</v>
      </c>
      <c r="F20" s="33">
        <v>3.25</v>
      </c>
      <c r="G20" s="34">
        <v>1</v>
      </c>
      <c r="H20" s="33">
        <v>3.25</v>
      </c>
    </row>
    <row r="21" spans="1:8">
      <c r="H21" s="60">
        <f>SUM(H13:H20)</f>
        <v>287.25</v>
      </c>
    </row>
    <row r="23" spans="1:8" s="66" customFormat="1">
      <c r="A23" s="50" t="s">
        <v>916</v>
      </c>
      <c r="B23" s="50"/>
      <c r="C23" s="50"/>
      <c r="D23" s="50"/>
      <c r="E23" s="50"/>
      <c r="F23" s="50"/>
      <c r="G23" s="96"/>
      <c r="H23" s="50"/>
    </row>
    <row r="24" spans="1:8" s="45" customFormat="1">
      <c r="A24" s="52" t="s">
        <v>1</v>
      </c>
      <c r="B24" s="53" t="s">
        <v>2</v>
      </c>
      <c r="C24" s="54" t="s">
        <v>3</v>
      </c>
      <c r="D24" s="54" t="s">
        <v>4</v>
      </c>
      <c r="E24" s="54" t="s">
        <v>5</v>
      </c>
      <c r="F24" s="55" t="s">
        <v>6</v>
      </c>
      <c r="G24" s="56" t="s">
        <v>7</v>
      </c>
      <c r="H24" s="55" t="s">
        <v>8</v>
      </c>
    </row>
    <row r="25" spans="1:8">
      <c r="A25" s="59">
        <v>1</v>
      </c>
      <c r="B25" s="97" t="s">
        <v>917</v>
      </c>
      <c r="C25" s="98" t="s">
        <v>918</v>
      </c>
      <c r="D25" s="98" t="s">
        <v>919</v>
      </c>
      <c r="E25" s="98" t="s">
        <v>920</v>
      </c>
      <c r="F25" s="33">
        <f>VLOOKUP(B25,[1]学生明细!$D$5:$H$780,5,FALSE)</f>
        <v>65</v>
      </c>
      <c r="G25" s="34">
        <f>VLOOKUP(B25,[1]学生明细!$D$5:$I$780,6,FALSE)</f>
        <v>0.75</v>
      </c>
      <c r="H25" s="33">
        <f t="shared" si="0"/>
        <v>48.75</v>
      </c>
    </row>
    <row r="26" spans="1:8">
      <c r="A26" s="59">
        <v>2</v>
      </c>
      <c r="B26" s="97" t="s">
        <v>921</v>
      </c>
      <c r="C26" s="98" t="s">
        <v>922</v>
      </c>
      <c r="D26" s="98" t="s">
        <v>923</v>
      </c>
      <c r="E26" s="98" t="s">
        <v>504</v>
      </c>
      <c r="F26" s="33">
        <f>VLOOKUP(B26,[1]学生明细!$D$5:$H$780,5,FALSE)</f>
        <v>38</v>
      </c>
      <c r="G26" s="34">
        <f>VLOOKUP(B26,[1]学生明细!$D$5:$I$780,6,FALSE)</f>
        <v>0.75</v>
      </c>
      <c r="H26" s="33">
        <f t="shared" si="0"/>
        <v>28.5</v>
      </c>
    </row>
    <row r="27" spans="1:8">
      <c r="A27" s="59">
        <v>3</v>
      </c>
      <c r="B27" s="97" t="s">
        <v>924</v>
      </c>
      <c r="C27" s="98" t="s">
        <v>925</v>
      </c>
      <c r="D27" s="98" t="s">
        <v>926</v>
      </c>
      <c r="E27" s="98" t="s">
        <v>504</v>
      </c>
      <c r="F27" s="33">
        <f>VLOOKUP(B27,[1]学生明细!$D$5:$H$780,5,FALSE)</f>
        <v>48</v>
      </c>
      <c r="G27" s="34">
        <f>VLOOKUP(B27,[1]学生明细!$D$5:$I$780,6,FALSE)</f>
        <v>0.75</v>
      </c>
      <c r="H27" s="33">
        <f t="shared" si="0"/>
        <v>36</v>
      </c>
    </row>
    <row r="28" spans="1:8">
      <c r="A28" s="59">
        <v>4</v>
      </c>
      <c r="B28" s="97" t="s">
        <v>927</v>
      </c>
      <c r="C28" s="98" t="s">
        <v>928</v>
      </c>
      <c r="D28" s="98" t="s">
        <v>929</v>
      </c>
      <c r="E28" s="98" t="s">
        <v>197</v>
      </c>
      <c r="F28" s="33">
        <f>VLOOKUP(B28,[1]学生明细!$D$5:$H$780,5,FALSE)</f>
        <v>49.8</v>
      </c>
      <c r="G28" s="34">
        <f>VLOOKUP(B28,[1]学生明细!$D$5:$I$780,6,FALSE)</f>
        <v>0.75</v>
      </c>
      <c r="H28" s="33">
        <f t="shared" si="0"/>
        <v>37.349999999999994</v>
      </c>
    </row>
    <row r="29" spans="1:8">
      <c r="A29" s="59">
        <v>5</v>
      </c>
      <c r="B29" s="97" t="s">
        <v>528</v>
      </c>
      <c r="C29" s="98" t="s">
        <v>529</v>
      </c>
      <c r="D29" s="98" t="s">
        <v>530</v>
      </c>
      <c r="E29" s="98" t="s">
        <v>531</v>
      </c>
      <c r="F29" s="33">
        <f>VLOOKUP(B29,[1]学生明细!$D$5:$H$780,5,FALSE)</f>
        <v>45</v>
      </c>
      <c r="G29" s="34">
        <f>VLOOKUP(B29,[1]学生明细!$D$5:$I$780,6,FALSE)</f>
        <v>0.75</v>
      </c>
      <c r="H29" s="33">
        <f t="shared" si="0"/>
        <v>33.75</v>
      </c>
    </row>
    <row r="30" spans="1:8">
      <c r="A30" s="59">
        <v>6</v>
      </c>
      <c r="B30" s="57" t="s">
        <v>930</v>
      </c>
      <c r="C30" s="38" t="s">
        <v>931</v>
      </c>
      <c r="D30" s="38" t="s">
        <v>932</v>
      </c>
      <c r="E30" s="38" t="s">
        <v>39</v>
      </c>
      <c r="F30" s="33">
        <f>VLOOKUP(B30,[1]学生明细!$D$5:$H$780,5,FALSE)</f>
        <v>62</v>
      </c>
      <c r="G30" s="34">
        <f>VLOOKUP(B30,[1]学生明细!$D$5:$I$780,6,FALSE)</f>
        <v>0.75</v>
      </c>
      <c r="H30" s="33">
        <f t="shared" si="0"/>
        <v>46.5</v>
      </c>
    </row>
    <row r="31" spans="1:8">
      <c r="A31" s="59">
        <v>7</v>
      </c>
      <c r="B31" s="57" t="s">
        <v>933</v>
      </c>
      <c r="C31" s="38" t="s">
        <v>934</v>
      </c>
      <c r="D31" s="38" t="s">
        <v>935</v>
      </c>
      <c r="E31" s="38" t="s">
        <v>519</v>
      </c>
      <c r="F31" s="33">
        <f>VLOOKUP(B31,[1]学生明细!$D$5:$H$780,5,FALSE)</f>
        <v>59</v>
      </c>
      <c r="G31" s="34">
        <f>VLOOKUP(B31,[1]学生明细!$D$5:$I$780,6,FALSE)</f>
        <v>0.75</v>
      </c>
      <c r="H31" s="33">
        <f t="shared" si="0"/>
        <v>44.25</v>
      </c>
    </row>
    <row r="32" spans="1:8">
      <c r="A32" s="59">
        <v>8</v>
      </c>
      <c r="B32" s="57" t="s">
        <v>57</v>
      </c>
      <c r="C32" s="38" t="s">
        <v>58</v>
      </c>
      <c r="D32" s="38"/>
      <c r="E32" s="38" t="s">
        <v>902</v>
      </c>
      <c r="F32" s="33">
        <f>VLOOKUP(B32,[1]学生明细!$D$5:$H$780,5,FALSE)</f>
        <v>26</v>
      </c>
      <c r="G32" s="34">
        <f>VLOOKUP(B32,[1]学生明细!$D$5:$I$780,6,FALSE)</f>
        <v>1</v>
      </c>
      <c r="H32" s="33">
        <f t="shared" si="0"/>
        <v>26</v>
      </c>
    </row>
    <row r="33" spans="1:8">
      <c r="A33" s="59">
        <v>9</v>
      </c>
      <c r="B33" s="57" t="s">
        <v>376</v>
      </c>
      <c r="C33" s="38" t="s">
        <v>377</v>
      </c>
      <c r="D33" s="38" t="s">
        <v>378</v>
      </c>
      <c r="E33" s="38" t="s">
        <v>379</v>
      </c>
      <c r="F33" s="33">
        <f>VLOOKUP(B33,[1]学生明细!$D$5:$H$780,5,FALSE)</f>
        <v>45</v>
      </c>
      <c r="G33" s="34">
        <f>VLOOKUP(B33,[1]学生明细!$D$5:$I$780,6,FALSE)</f>
        <v>0.75</v>
      </c>
      <c r="H33" s="33">
        <f t="shared" si="0"/>
        <v>33.75</v>
      </c>
    </row>
    <row r="34" spans="1:8">
      <c r="A34" s="59">
        <v>10</v>
      </c>
      <c r="C34" s="43" t="s">
        <v>17</v>
      </c>
      <c r="F34" s="33">
        <v>3.25</v>
      </c>
      <c r="G34" s="34">
        <v>1</v>
      </c>
      <c r="H34" s="33">
        <v>3.25</v>
      </c>
    </row>
    <row r="35" spans="1:8">
      <c r="H35" s="60">
        <f>SUM(H25:H34)</f>
        <v>338.1</v>
      </c>
    </row>
    <row r="37" spans="1:8" s="66" customFormat="1">
      <c r="A37" s="50" t="s">
        <v>936</v>
      </c>
      <c r="B37" s="50"/>
      <c r="C37" s="50"/>
      <c r="D37" s="50"/>
      <c r="E37" s="50"/>
      <c r="F37" s="50"/>
      <c r="G37" s="96"/>
      <c r="H37" s="50"/>
    </row>
    <row r="38" spans="1:8" s="45" customFormat="1">
      <c r="A38" s="52" t="s">
        <v>1</v>
      </c>
      <c r="B38" s="53" t="s">
        <v>2</v>
      </c>
      <c r="C38" s="54" t="s">
        <v>3</v>
      </c>
      <c r="D38" s="54" t="s">
        <v>4</v>
      </c>
      <c r="E38" s="54" t="s">
        <v>5</v>
      </c>
      <c r="F38" s="55" t="s">
        <v>6</v>
      </c>
      <c r="G38" s="56" t="s">
        <v>7</v>
      </c>
      <c r="H38" s="55" t="s">
        <v>8</v>
      </c>
    </row>
    <row r="39" spans="1:8">
      <c r="A39" s="59">
        <v>1</v>
      </c>
      <c r="B39" s="97" t="s">
        <v>251</v>
      </c>
      <c r="C39" s="98" t="s">
        <v>252</v>
      </c>
      <c r="D39" s="98" t="s">
        <v>253</v>
      </c>
      <c r="E39" s="98" t="s">
        <v>174</v>
      </c>
      <c r="F39" s="33">
        <f>VLOOKUP(B39,[1]学生明细!$D$5:$H$780,5,FALSE)</f>
        <v>98</v>
      </c>
      <c r="G39" s="34">
        <f>VLOOKUP(B39,[1]学生明细!$D$5:$I$780,6,FALSE)</f>
        <v>0.75</v>
      </c>
      <c r="H39" s="33">
        <f t="shared" ref="H39:H73" si="1">F39*G39</f>
        <v>73.5</v>
      </c>
    </row>
    <row r="40" spans="1:8">
      <c r="A40" s="59">
        <v>2</v>
      </c>
      <c r="B40" s="97" t="s">
        <v>937</v>
      </c>
      <c r="C40" s="98" t="s">
        <v>938</v>
      </c>
      <c r="D40" s="98" t="s">
        <v>939</v>
      </c>
      <c r="E40" s="98" t="s">
        <v>504</v>
      </c>
      <c r="F40" s="33">
        <f>VLOOKUP(B40,[1]学生明细!$D$5:$H$780,5,FALSE)</f>
        <v>38</v>
      </c>
      <c r="G40" s="34">
        <f>VLOOKUP(B40,[1]学生明细!$D$5:$I$780,6,FALSE)</f>
        <v>0.75</v>
      </c>
      <c r="H40" s="33">
        <f t="shared" si="1"/>
        <v>28.5</v>
      </c>
    </row>
    <row r="41" spans="1:8">
      <c r="A41" s="59">
        <v>3</v>
      </c>
      <c r="B41" s="57" t="s">
        <v>940</v>
      </c>
      <c r="C41" s="38" t="s">
        <v>66</v>
      </c>
      <c r="D41" s="38" t="s">
        <v>941</v>
      </c>
      <c r="E41" s="38" t="s">
        <v>39</v>
      </c>
      <c r="F41" s="33">
        <f>VLOOKUP(B41,[1]学生明细!$D$5:$H$780,5,FALSE)</f>
        <v>58</v>
      </c>
      <c r="G41" s="34">
        <f>VLOOKUP(B41,[1]学生明细!$D$5:$I$780,6,FALSE)</f>
        <v>0.75</v>
      </c>
      <c r="H41" s="33">
        <f t="shared" si="1"/>
        <v>43.5</v>
      </c>
    </row>
    <row r="42" spans="1:8">
      <c r="A42" s="59">
        <v>4</v>
      </c>
      <c r="B42" s="57" t="s">
        <v>942</v>
      </c>
      <c r="C42" s="38" t="s">
        <v>943</v>
      </c>
      <c r="D42" s="38" t="s">
        <v>366</v>
      </c>
      <c r="E42" s="38" t="s">
        <v>39</v>
      </c>
      <c r="F42" s="33">
        <f>VLOOKUP(B42,[1]学生明细!$D$5:$H$780,5,FALSE)</f>
        <v>59</v>
      </c>
      <c r="G42" s="34">
        <f>VLOOKUP(B42,[1]学生明细!$D$5:$I$780,6,FALSE)</f>
        <v>0.75</v>
      </c>
      <c r="H42" s="33">
        <f t="shared" si="1"/>
        <v>44.25</v>
      </c>
    </row>
    <row r="43" spans="1:8">
      <c r="A43" s="59">
        <v>5</v>
      </c>
      <c r="B43" s="57" t="s">
        <v>364</v>
      </c>
      <c r="C43" s="38" t="s">
        <v>365</v>
      </c>
      <c r="D43" s="38" t="s">
        <v>366</v>
      </c>
      <c r="E43" s="38" t="s">
        <v>39</v>
      </c>
      <c r="F43" s="33">
        <f>VLOOKUP(B43,[1]学生明细!$D$5:$H$780,5,FALSE)</f>
        <v>15</v>
      </c>
      <c r="G43" s="34">
        <f>VLOOKUP(B43,[1]学生明细!$D$5:$I$780,6,FALSE)</f>
        <v>0.75</v>
      </c>
      <c r="H43" s="33">
        <f t="shared" si="1"/>
        <v>11.25</v>
      </c>
    </row>
    <row r="44" spans="1:8">
      <c r="A44" s="59">
        <v>6</v>
      </c>
      <c r="B44" s="57" t="s">
        <v>483</v>
      </c>
      <c r="C44" s="38" t="s">
        <v>484</v>
      </c>
      <c r="D44" s="38" t="s">
        <v>485</v>
      </c>
      <c r="E44" s="38" t="s">
        <v>59</v>
      </c>
      <c r="F44" s="33">
        <f>VLOOKUP(B44,[1]学生明细!$D$5:$H$780,5,FALSE)</f>
        <v>54.4</v>
      </c>
      <c r="G44" s="34">
        <f>VLOOKUP(B44,[1]学生明细!$D$5:$I$780,6,FALSE)</f>
        <v>0.78</v>
      </c>
      <c r="H44" s="33">
        <f t="shared" si="1"/>
        <v>42.432000000000002</v>
      </c>
    </row>
    <row r="45" spans="1:8">
      <c r="A45" s="59">
        <v>7</v>
      </c>
      <c r="B45" s="57" t="s">
        <v>944</v>
      </c>
      <c r="C45" s="38" t="s">
        <v>945</v>
      </c>
      <c r="D45" s="38" t="s">
        <v>946</v>
      </c>
      <c r="E45" s="38" t="s">
        <v>59</v>
      </c>
      <c r="F45" s="33">
        <f>VLOOKUP(B45,[1]学生明细!$D$5:$H$780,5,FALSE)</f>
        <v>51</v>
      </c>
      <c r="G45" s="34">
        <f>VLOOKUP(B45,[1]学生明细!$D$5:$I$780,6,FALSE)</f>
        <v>0.78</v>
      </c>
      <c r="H45" s="33">
        <f t="shared" si="1"/>
        <v>39.78</v>
      </c>
    </row>
    <row r="46" spans="1:8" ht="33">
      <c r="A46" s="59">
        <v>8</v>
      </c>
      <c r="B46" s="57" t="s">
        <v>593</v>
      </c>
      <c r="C46" s="38" t="s">
        <v>947</v>
      </c>
      <c r="D46" s="38" t="s">
        <v>595</v>
      </c>
      <c r="E46" s="38" t="s">
        <v>197</v>
      </c>
      <c r="F46" s="33">
        <f>VLOOKUP(B46,[1]学生明细!$D$5:$H$780,5,FALSE)</f>
        <v>59</v>
      </c>
      <c r="G46" s="34">
        <f>VLOOKUP(B46,[1]学生明细!$D$5:$I$780,6,FALSE)</f>
        <v>0.75</v>
      </c>
      <c r="H46" s="33">
        <f t="shared" si="1"/>
        <v>44.25</v>
      </c>
    </row>
    <row r="47" spans="1:8">
      <c r="A47" s="59">
        <v>9</v>
      </c>
      <c r="B47" s="57" t="s">
        <v>57</v>
      </c>
      <c r="C47" s="38" t="s">
        <v>58</v>
      </c>
      <c r="D47" s="38"/>
      <c r="E47" s="38" t="s">
        <v>902</v>
      </c>
      <c r="F47" s="33">
        <f>VLOOKUP(B47,[1]学生明细!$D$5:$H$780,5,FALSE)</f>
        <v>26</v>
      </c>
      <c r="G47" s="34">
        <f>VLOOKUP(B47,[1]学生明细!$D$5:$I$780,6,FALSE)</f>
        <v>1</v>
      </c>
      <c r="H47" s="33">
        <f t="shared" si="1"/>
        <v>26</v>
      </c>
    </row>
    <row r="48" spans="1:8">
      <c r="A48" s="59">
        <v>10</v>
      </c>
      <c r="B48" s="57" t="s">
        <v>376</v>
      </c>
      <c r="C48" s="38" t="s">
        <v>377</v>
      </c>
      <c r="D48" s="38" t="s">
        <v>378</v>
      </c>
      <c r="E48" s="38" t="s">
        <v>379</v>
      </c>
      <c r="F48" s="33">
        <f>VLOOKUP(B48,[1]学生明细!$D$5:$H$780,5,FALSE)</f>
        <v>45</v>
      </c>
      <c r="G48" s="34">
        <f>VLOOKUP(B48,[1]学生明细!$D$5:$I$780,6,FALSE)</f>
        <v>0.75</v>
      </c>
      <c r="H48" s="33">
        <f t="shared" si="1"/>
        <v>33.75</v>
      </c>
    </row>
    <row r="49" spans="1:8">
      <c r="A49" s="59">
        <v>11</v>
      </c>
      <c r="C49" s="43" t="s">
        <v>17</v>
      </c>
      <c r="F49" s="33">
        <v>3.25</v>
      </c>
      <c r="G49" s="34">
        <v>1</v>
      </c>
      <c r="H49" s="33">
        <v>3.25</v>
      </c>
    </row>
    <row r="50" spans="1:8">
      <c r="H50" s="60">
        <f>SUM(H39:H49)</f>
        <v>390.46199999999999</v>
      </c>
    </row>
    <row r="52" spans="1:8" s="66" customFormat="1">
      <c r="A52" s="50" t="s">
        <v>948</v>
      </c>
      <c r="B52" s="50"/>
      <c r="C52" s="50"/>
      <c r="D52" s="50"/>
      <c r="E52" s="50"/>
      <c r="F52" s="50"/>
      <c r="G52" s="96"/>
      <c r="H52" s="50"/>
    </row>
    <row r="53" spans="1:8" s="45" customFormat="1">
      <c r="A53" s="52" t="s">
        <v>1</v>
      </c>
      <c r="B53" s="53" t="s">
        <v>2</v>
      </c>
      <c r="C53" s="54" t="s">
        <v>3</v>
      </c>
      <c r="D53" s="54" t="s">
        <v>4</v>
      </c>
      <c r="E53" s="54" t="s">
        <v>5</v>
      </c>
      <c r="F53" s="55" t="s">
        <v>6</v>
      </c>
      <c r="G53" s="56" t="s">
        <v>7</v>
      </c>
      <c r="H53" s="55" t="s">
        <v>8</v>
      </c>
    </row>
    <row r="54" spans="1:8">
      <c r="A54" s="59">
        <v>1</v>
      </c>
      <c r="B54" s="57" t="s">
        <v>940</v>
      </c>
      <c r="C54" s="38" t="s">
        <v>66</v>
      </c>
      <c r="D54" s="38" t="s">
        <v>941</v>
      </c>
      <c r="E54" s="38" t="s">
        <v>39</v>
      </c>
      <c r="F54" s="33">
        <f>VLOOKUP(B54,[1]学生明细!$D$5:$H$780,5,FALSE)</f>
        <v>58</v>
      </c>
      <c r="G54" s="34">
        <f>VLOOKUP(B54,[1]学生明细!$D$5:$I$780,6,FALSE)</f>
        <v>0.75</v>
      </c>
      <c r="H54" s="33">
        <f t="shared" si="1"/>
        <v>43.5</v>
      </c>
    </row>
    <row r="55" spans="1:8">
      <c r="A55" s="59">
        <v>2</v>
      </c>
      <c r="B55" s="57" t="s">
        <v>942</v>
      </c>
      <c r="C55" s="38" t="s">
        <v>943</v>
      </c>
      <c r="D55" s="38" t="s">
        <v>366</v>
      </c>
      <c r="E55" s="38" t="s">
        <v>39</v>
      </c>
      <c r="F55" s="33">
        <f>VLOOKUP(B55,[1]学生明细!$D$5:$H$780,5,FALSE)</f>
        <v>59</v>
      </c>
      <c r="G55" s="34">
        <f>VLOOKUP(B55,[1]学生明细!$D$5:$I$780,6,FALSE)</f>
        <v>0.75</v>
      </c>
      <c r="H55" s="33">
        <f t="shared" si="1"/>
        <v>44.25</v>
      </c>
    </row>
    <row r="56" spans="1:8">
      <c r="A56" s="59">
        <v>3</v>
      </c>
      <c r="B56" s="57" t="s">
        <v>364</v>
      </c>
      <c r="C56" s="38" t="s">
        <v>365</v>
      </c>
      <c r="D56" s="38" t="s">
        <v>366</v>
      </c>
      <c r="E56" s="38" t="s">
        <v>39</v>
      </c>
      <c r="F56" s="33">
        <f>VLOOKUP(B56,[1]学生明细!$D$5:$H$780,5,FALSE)</f>
        <v>15</v>
      </c>
      <c r="G56" s="34">
        <f>VLOOKUP(B56,[1]学生明细!$D$5:$I$780,6,FALSE)</f>
        <v>0.75</v>
      </c>
      <c r="H56" s="33">
        <f t="shared" si="1"/>
        <v>11.25</v>
      </c>
    </row>
    <row r="57" spans="1:8">
      <c r="A57" s="59">
        <v>4</v>
      </c>
      <c r="B57" s="57" t="s">
        <v>944</v>
      </c>
      <c r="C57" s="38" t="s">
        <v>945</v>
      </c>
      <c r="D57" s="38" t="s">
        <v>946</v>
      </c>
      <c r="E57" s="38" t="s">
        <v>59</v>
      </c>
      <c r="F57" s="33">
        <f>VLOOKUP(B57,[1]学生明细!$D$5:$H$780,5,FALSE)</f>
        <v>51</v>
      </c>
      <c r="G57" s="34">
        <f>VLOOKUP(B57,[1]学生明细!$D$5:$I$780,6,FALSE)</f>
        <v>0.78</v>
      </c>
      <c r="H57" s="33">
        <f t="shared" si="1"/>
        <v>39.78</v>
      </c>
    </row>
    <row r="58" spans="1:8">
      <c r="A58" s="59">
        <v>5</v>
      </c>
      <c r="B58" s="57" t="s">
        <v>57</v>
      </c>
      <c r="C58" s="38" t="s">
        <v>58</v>
      </c>
      <c r="D58" s="38"/>
      <c r="E58" s="38" t="s">
        <v>902</v>
      </c>
      <c r="F58" s="33">
        <f>VLOOKUP(B58,[1]学生明细!$D$5:$H$780,5,FALSE)</f>
        <v>26</v>
      </c>
      <c r="G58" s="34">
        <f>VLOOKUP(B58,[1]学生明细!$D$5:$I$780,6,FALSE)</f>
        <v>1</v>
      </c>
      <c r="H58" s="33">
        <f t="shared" si="1"/>
        <v>26</v>
      </c>
    </row>
    <row r="59" spans="1:8">
      <c r="A59" s="59">
        <v>6</v>
      </c>
      <c r="B59" s="57" t="s">
        <v>376</v>
      </c>
      <c r="C59" s="38" t="s">
        <v>377</v>
      </c>
      <c r="D59" s="38" t="s">
        <v>378</v>
      </c>
      <c r="E59" s="38" t="s">
        <v>379</v>
      </c>
      <c r="F59" s="33">
        <f>VLOOKUP(B59,[1]学生明细!$D$5:$H$780,5,FALSE)</f>
        <v>45</v>
      </c>
      <c r="G59" s="34">
        <f>VLOOKUP(B59,[1]学生明细!$D$5:$I$780,6,FALSE)</f>
        <v>0.75</v>
      </c>
      <c r="H59" s="33">
        <f t="shared" si="1"/>
        <v>33.75</v>
      </c>
    </row>
    <row r="60" spans="1:8">
      <c r="A60" s="59">
        <v>7</v>
      </c>
      <c r="C60" s="43" t="s">
        <v>17</v>
      </c>
      <c r="F60" s="33">
        <v>3.25</v>
      </c>
      <c r="G60" s="34">
        <v>1</v>
      </c>
      <c r="H60" s="33">
        <v>3.25</v>
      </c>
    </row>
    <row r="61" spans="1:8">
      <c r="H61" s="60">
        <f>SUM(H54:H60)</f>
        <v>201.78</v>
      </c>
    </row>
    <row r="63" spans="1:8" s="66" customFormat="1">
      <c r="A63" s="50" t="s">
        <v>949</v>
      </c>
      <c r="B63" s="50"/>
      <c r="C63" s="50"/>
      <c r="D63" s="50"/>
      <c r="E63" s="50"/>
      <c r="F63" s="50"/>
      <c r="G63" s="96"/>
      <c r="H63" s="50"/>
    </row>
    <row r="64" spans="1:8" s="45" customFormat="1">
      <c r="A64" s="52" t="s">
        <v>1</v>
      </c>
      <c r="B64" s="53" t="s">
        <v>2</v>
      </c>
      <c r="C64" s="54" t="s">
        <v>3</v>
      </c>
      <c r="D64" s="54" t="s">
        <v>4</v>
      </c>
      <c r="E64" s="54" t="s">
        <v>5</v>
      </c>
      <c r="F64" s="55" t="s">
        <v>6</v>
      </c>
      <c r="G64" s="56" t="s">
        <v>7</v>
      </c>
      <c r="H64" s="55" t="s">
        <v>8</v>
      </c>
    </row>
    <row r="65" spans="1:8">
      <c r="A65" s="59">
        <v>1</v>
      </c>
      <c r="B65" s="57" t="s">
        <v>950</v>
      </c>
      <c r="C65" s="38" t="s">
        <v>951</v>
      </c>
      <c r="D65" s="38" t="s">
        <v>952</v>
      </c>
      <c r="E65" s="38" t="s">
        <v>297</v>
      </c>
      <c r="F65" s="33">
        <f>VLOOKUP(B65,[1]学生明细!$D$5:$H$780,5,FALSE)</f>
        <v>59.8</v>
      </c>
      <c r="G65" s="34">
        <f>VLOOKUP(B65,[1]学生明细!$D$5:$I$780,6,FALSE)</f>
        <v>0.75</v>
      </c>
      <c r="H65" s="33">
        <f t="shared" si="1"/>
        <v>44.849999999999994</v>
      </c>
    </row>
    <row r="66" spans="1:8">
      <c r="A66" s="59">
        <v>2</v>
      </c>
      <c r="B66" s="57" t="s">
        <v>953</v>
      </c>
      <c r="C66" s="38" t="s">
        <v>954</v>
      </c>
      <c r="D66" s="38" t="s">
        <v>955</v>
      </c>
      <c r="E66" s="38" t="s">
        <v>297</v>
      </c>
      <c r="F66" s="33">
        <f>VLOOKUP(B66,[1]学生明细!$D$5:$H$780,5,FALSE)</f>
        <v>59.8</v>
      </c>
      <c r="G66" s="34">
        <f>VLOOKUP(B66,[1]学生明细!$D$5:$I$780,6,FALSE)</f>
        <v>0.75</v>
      </c>
      <c r="H66" s="33">
        <f t="shared" si="1"/>
        <v>44.849999999999994</v>
      </c>
    </row>
    <row r="67" spans="1:8">
      <c r="A67" s="59">
        <v>3</v>
      </c>
      <c r="B67" s="57" t="s">
        <v>956</v>
      </c>
      <c r="C67" s="38" t="s">
        <v>957</v>
      </c>
      <c r="D67" s="38" t="s">
        <v>958</v>
      </c>
      <c r="E67" s="38" t="s">
        <v>493</v>
      </c>
      <c r="F67" s="33">
        <f>VLOOKUP(B67,[1]学生明细!$D$5:$H$780,5,FALSE)</f>
        <v>55</v>
      </c>
      <c r="G67" s="34">
        <f>VLOOKUP(B67,[1]学生明细!$D$5:$I$780,6,FALSE)</f>
        <v>0.75</v>
      </c>
      <c r="H67" s="33">
        <f t="shared" si="1"/>
        <v>41.25</v>
      </c>
    </row>
    <row r="68" spans="1:8">
      <c r="A68" s="59">
        <v>4</v>
      </c>
      <c r="B68" s="57" t="s">
        <v>959</v>
      </c>
      <c r="C68" s="38" t="s">
        <v>960</v>
      </c>
      <c r="D68" s="38" t="s">
        <v>961</v>
      </c>
      <c r="E68" s="38" t="s">
        <v>493</v>
      </c>
      <c r="F68" s="33">
        <f>VLOOKUP(B68,[1]学生明细!$D$5:$H$780,5,FALSE)</f>
        <v>48</v>
      </c>
      <c r="G68" s="34">
        <f>VLOOKUP(B68,[1]学生明细!$D$5:$I$780,6,FALSE)</f>
        <v>0.75</v>
      </c>
      <c r="H68" s="33">
        <f t="shared" si="1"/>
        <v>36</v>
      </c>
    </row>
    <row r="69" spans="1:8">
      <c r="A69" s="59">
        <v>5</v>
      </c>
      <c r="B69" s="57" t="s">
        <v>962</v>
      </c>
      <c r="C69" s="38" t="s">
        <v>963</v>
      </c>
      <c r="D69" s="38" t="s">
        <v>964</v>
      </c>
      <c r="E69" s="38" t="s">
        <v>197</v>
      </c>
      <c r="F69" s="33">
        <f>VLOOKUP(B69,[1]学生明细!$D$5:$H$780,5,FALSE)</f>
        <v>59.8</v>
      </c>
      <c r="G69" s="34">
        <f>VLOOKUP(B69,[1]学生明细!$D$5:$I$780,6,FALSE)</f>
        <v>0.75</v>
      </c>
      <c r="H69" s="33">
        <f t="shared" si="1"/>
        <v>44.849999999999994</v>
      </c>
    </row>
    <row r="70" spans="1:8">
      <c r="A70" s="59">
        <v>6</v>
      </c>
      <c r="B70" s="39" t="s">
        <v>198</v>
      </c>
      <c r="C70" s="38" t="s">
        <v>199</v>
      </c>
      <c r="D70" s="38" t="s">
        <v>200</v>
      </c>
      <c r="E70" s="38" t="s">
        <v>174</v>
      </c>
      <c r="F70" s="33">
        <f>VLOOKUP(B70,[1]学生明细!$D$5:$H$780,5,FALSE)</f>
        <v>98</v>
      </c>
      <c r="G70" s="34">
        <f>VLOOKUP(B70,[1]学生明细!$D$5:$I$780,6,FALSE)</f>
        <v>0.75</v>
      </c>
      <c r="H70" s="33">
        <f t="shared" si="1"/>
        <v>73.5</v>
      </c>
    </row>
    <row r="71" spans="1:8">
      <c r="A71" s="59">
        <v>7</v>
      </c>
      <c r="B71" s="57" t="s">
        <v>965</v>
      </c>
      <c r="C71" s="38" t="s">
        <v>966</v>
      </c>
      <c r="D71" s="38" t="s">
        <v>967</v>
      </c>
      <c r="E71" s="38" t="s">
        <v>197</v>
      </c>
      <c r="F71" s="33">
        <f>VLOOKUP(B71,[1]学生明细!$D$5:$H$780,5,FALSE)</f>
        <v>98</v>
      </c>
      <c r="G71" s="34">
        <f>VLOOKUP(B71,[1]学生明细!$D$5:$I$780,6,FALSE)</f>
        <v>0.75</v>
      </c>
      <c r="H71" s="33">
        <f t="shared" si="1"/>
        <v>73.5</v>
      </c>
    </row>
    <row r="72" spans="1:8">
      <c r="A72" s="59">
        <v>8</v>
      </c>
      <c r="B72" s="57" t="s">
        <v>57</v>
      </c>
      <c r="C72" s="38" t="s">
        <v>58</v>
      </c>
      <c r="D72" s="38"/>
      <c r="E72" s="38" t="s">
        <v>902</v>
      </c>
      <c r="F72" s="33">
        <f>VLOOKUP(B72,[1]学生明细!$D$5:$H$780,5,FALSE)</f>
        <v>26</v>
      </c>
      <c r="G72" s="34">
        <f>VLOOKUP(B72,[1]学生明细!$D$5:$I$780,6,FALSE)</f>
        <v>1</v>
      </c>
      <c r="H72" s="33">
        <f t="shared" si="1"/>
        <v>26</v>
      </c>
    </row>
    <row r="73" spans="1:8">
      <c r="A73" s="59">
        <v>9</v>
      </c>
      <c r="B73" s="57" t="s">
        <v>376</v>
      </c>
      <c r="C73" s="38" t="s">
        <v>377</v>
      </c>
      <c r="D73" s="38" t="s">
        <v>378</v>
      </c>
      <c r="E73" s="38" t="s">
        <v>379</v>
      </c>
      <c r="F73" s="33">
        <f>VLOOKUP(B73,[1]学生明细!$D$5:$H$780,5,FALSE)</f>
        <v>45</v>
      </c>
      <c r="G73" s="34">
        <f>VLOOKUP(B73,[1]学生明细!$D$5:$I$780,6,FALSE)</f>
        <v>0.75</v>
      </c>
      <c r="H73" s="33">
        <f t="shared" si="1"/>
        <v>33.75</v>
      </c>
    </row>
    <row r="74" spans="1:8">
      <c r="A74" s="59">
        <v>10</v>
      </c>
      <c r="C74" s="43" t="s">
        <v>17</v>
      </c>
      <c r="F74" s="33">
        <v>3.25</v>
      </c>
      <c r="G74" s="34">
        <v>1</v>
      </c>
      <c r="H74" s="33">
        <v>3.25</v>
      </c>
    </row>
    <row r="75" spans="1:8">
      <c r="H75" s="60">
        <f>SUM(H65:H74)</f>
        <v>421.79999999999995</v>
      </c>
    </row>
  </sheetData>
  <mergeCells count="6">
    <mergeCell ref="A63:H63"/>
    <mergeCell ref="A1:H1"/>
    <mergeCell ref="A11:H11"/>
    <mergeCell ref="A23:H23"/>
    <mergeCell ref="A37:H37"/>
    <mergeCell ref="A52:H52"/>
  </mergeCells>
  <phoneticPr fontId="7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opLeftCell="C46" workbookViewId="0">
      <selection activeCell="C137" sqref="C137"/>
    </sheetView>
  </sheetViews>
  <sheetFormatPr defaultColWidth="8.625" defaultRowHeight="16.5"/>
  <cols>
    <col min="1" max="1" width="3.5" style="38" bestFit="1" customWidth="1"/>
    <col min="2" max="2" width="15" style="38" bestFit="1" customWidth="1"/>
    <col min="3" max="3" width="38" style="38" bestFit="1" customWidth="1"/>
    <col min="4" max="5" width="22.25" style="38" bestFit="1" customWidth="1"/>
    <col min="6" max="6" width="6.375" style="33" bestFit="1" customWidth="1"/>
    <col min="7" max="7" width="6" style="34" bestFit="1" customWidth="1"/>
    <col min="8" max="8" width="7.375" style="33" bestFit="1" customWidth="1"/>
    <col min="9" max="16384" width="8.625" style="71"/>
  </cols>
  <sheetData>
    <row r="1" spans="1:8">
      <c r="A1" s="81" t="s">
        <v>968</v>
      </c>
      <c r="B1" s="81"/>
      <c r="C1" s="81"/>
      <c r="D1" s="81"/>
      <c r="E1" s="81"/>
      <c r="F1" s="81"/>
      <c r="G1" s="82"/>
      <c r="H1" s="99"/>
    </row>
    <row r="2" spans="1:8" s="45" customFormat="1" ht="33">
      <c r="A2" s="52" t="s">
        <v>1</v>
      </c>
      <c r="B2" s="68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7" t="s">
        <v>7</v>
      </c>
      <c r="H2" s="26" t="s">
        <v>8</v>
      </c>
    </row>
    <row r="3" spans="1:8">
      <c r="A3" s="38">
        <v>1</v>
      </c>
      <c r="B3" s="100" t="s">
        <v>810</v>
      </c>
      <c r="C3" s="38" t="s">
        <v>635</v>
      </c>
      <c r="D3" s="38" t="s">
        <v>969</v>
      </c>
      <c r="E3" s="38" t="s">
        <v>163</v>
      </c>
      <c r="F3" s="33">
        <f>VLOOKUP(B3,[1]学生明细!$D$363:$H$1017,5,FALSE)</f>
        <v>85</v>
      </c>
      <c r="G3" s="101">
        <f>VLOOKUP(B3,[1]学生明细!$D$363:$I$1017,6,FALSE)</f>
        <v>0.75</v>
      </c>
      <c r="H3" s="33">
        <f>F3*G3</f>
        <v>63.75</v>
      </c>
    </row>
    <row r="4" spans="1:8">
      <c r="A4" s="38">
        <v>2</v>
      </c>
      <c r="B4" s="100" t="s">
        <v>637</v>
      </c>
      <c r="C4" s="38" t="s">
        <v>638</v>
      </c>
      <c r="D4" s="38" t="s">
        <v>738</v>
      </c>
      <c r="E4" s="38" t="s">
        <v>197</v>
      </c>
      <c r="F4" s="33">
        <f>VLOOKUP(B4,[1]学生明细!$D$363:$H$1017,5,FALSE)</f>
        <v>55</v>
      </c>
      <c r="G4" s="101">
        <f>VLOOKUP(B4,[1]学生明细!$D$363:$I$1017,6,FALSE)</f>
        <v>0.75</v>
      </c>
      <c r="H4" s="33">
        <f t="shared" ref="H4:H20" si="0">F4*G4</f>
        <v>41.25</v>
      </c>
    </row>
    <row r="5" spans="1:8">
      <c r="A5" s="38">
        <v>3</v>
      </c>
      <c r="B5" s="57" t="s">
        <v>743</v>
      </c>
      <c r="C5" s="38" t="s">
        <v>744</v>
      </c>
      <c r="D5" s="38" t="s">
        <v>523</v>
      </c>
      <c r="E5" s="38" t="s">
        <v>59</v>
      </c>
      <c r="F5" s="33">
        <f>VLOOKUP(B5,[1]学生明细!$D$363:$H$1017,5,FALSE)</f>
        <v>56.8</v>
      </c>
      <c r="G5" s="101">
        <f>VLOOKUP(B5,[1]学生明细!$D$363:$I$1017,6,FALSE)</f>
        <v>0.78</v>
      </c>
      <c r="H5" s="33">
        <f t="shared" si="0"/>
        <v>44.304000000000002</v>
      </c>
    </row>
    <row r="6" spans="1:8">
      <c r="A6" s="38">
        <v>4</v>
      </c>
      <c r="B6" s="57" t="s">
        <v>373</v>
      </c>
      <c r="C6" s="38" t="s">
        <v>374</v>
      </c>
      <c r="D6" s="38" t="s">
        <v>375</v>
      </c>
      <c r="E6" s="38" t="s">
        <v>375</v>
      </c>
      <c r="F6" s="33">
        <f>VLOOKUP(B6,[1]学生明细!$D$363:$H$1017,5,FALSE)</f>
        <v>20</v>
      </c>
      <c r="G6" s="101">
        <f>VLOOKUP(B6,[1]学生明细!$D$363:$I$1017,6,FALSE)</f>
        <v>0.75</v>
      </c>
      <c r="H6" s="33">
        <f t="shared" si="0"/>
        <v>15</v>
      </c>
    </row>
    <row r="7" spans="1:8">
      <c r="A7" s="38">
        <v>5</v>
      </c>
      <c r="B7" s="40" t="s">
        <v>662</v>
      </c>
      <c r="C7" s="38" t="s">
        <v>663</v>
      </c>
      <c r="D7" s="38" t="s">
        <v>664</v>
      </c>
      <c r="E7" s="38" t="s">
        <v>297</v>
      </c>
      <c r="F7" s="33">
        <f>VLOOKUP(B7,[1]学生明细!$D$363:$H$1017,5,FALSE)</f>
        <v>49.8</v>
      </c>
      <c r="G7" s="101">
        <f>VLOOKUP(B7,[1]学生明细!$D$363:$I$1017,6,FALSE)</f>
        <v>0.75</v>
      </c>
      <c r="H7" s="33">
        <f t="shared" si="0"/>
        <v>37.349999999999994</v>
      </c>
    </row>
    <row r="8" spans="1:8">
      <c r="A8" s="38">
        <v>6</v>
      </c>
      <c r="B8" s="57" t="s">
        <v>711</v>
      </c>
      <c r="C8" s="38" t="s">
        <v>712</v>
      </c>
      <c r="D8" s="38" t="s">
        <v>735</v>
      </c>
      <c r="E8" s="38" t="s">
        <v>714</v>
      </c>
      <c r="F8" s="33">
        <f>VLOOKUP(B8,[1]学生明细!$D$363:$H$1017,5,FALSE)</f>
        <v>55</v>
      </c>
      <c r="G8" s="101">
        <f>VLOOKUP(B8,[1]学生明细!$D$363:$I$1017,6,FALSE)</f>
        <v>0.75</v>
      </c>
      <c r="H8" s="33">
        <f t="shared" si="0"/>
        <v>41.25</v>
      </c>
    </row>
    <row r="9" spans="1:8">
      <c r="A9" s="38">
        <v>7</v>
      </c>
      <c r="B9" s="57" t="s">
        <v>715</v>
      </c>
      <c r="C9" s="38" t="s">
        <v>716</v>
      </c>
      <c r="D9" s="38" t="s">
        <v>717</v>
      </c>
      <c r="E9" s="38" t="s">
        <v>174</v>
      </c>
      <c r="F9" s="33">
        <f>VLOOKUP(B9,[1]学生明细!$D$363:$H$1017,5,FALSE)</f>
        <v>58</v>
      </c>
      <c r="G9" s="101">
        <f>VLOOKUP(B9,[1]学生明细!$D$363:$I$1017,6,FALSE)</f>
        <v>0.75</v>
      </c>
      <c r="H9" s="33">
        <f t="shared" si="0"/>
        <v>43.5</v>
      </c>
    </row>
    <row r="10" spans="1:8">
      <c r="A10" s="38">
        <v>8</v>
      </c>
      <c r="B10" s="57" t="s">
        <v>718</v>
      </c>
      <c r="C10" s="38" t="s">
        <v>719</v>
      </c>
      <c r="D10" s="38" t="s">
        <v>720</v>
      </c>
      <c r="E10" s="38" t="s">
        <v>379</v>
      </c>
      <c r="F10" s="33">
        <f>VLOOKUP(B10,[1]学生明细!$D$363:$H$1017,5,FALSE)</f>
        <v>48</v>
      </c>
      <c r="G10" s="101">
        <f>VLOOKUP(B10,[1]学生明细!$D$363:$I$1017,6,FALSE)</f>
        <v>0.75</v>
      </c>
      <c r="H10" s="33">
        <f t="shared" si="0"/>
        <v>36</v>
      </c>
    </row>
    <row r="11" spans="1:8">
      <c r="A11" s="38">
        <v>9</v>
      </c>
      <c r="B11" s="57" t="s">
        <v>721</v>
      </c>
      <c r="C11" s="38" t="s">
        <v>722</v>
      </c>
      <c r="D11" s="38" t="s">
        <v>723</v>
      </c>
      <c r="E11" s="38" t="s">
        <v>724</v>
      </c>
      <c r="F11" s="33">
        <f>VLOOKUP(B11,[1]学生明细!$D$363:$H$1017,5,FALSE)</f>
        <v>39</v>
      </c>
      <c r="G11" s="101">
        <f>VLOOKUP(B11,[1]学生明细!$D$363:$I$1017,6,FALSE)</f>
        <v>0.75</v>
      </c>
      <c r="H11" s="33">
        <f t="shared" si="0"/>
        <v>29.25</v>
      </c>
    </row>
    <row r="12" spans="1:8">
      <c r="A12" s="38">
        <v>10</v>
      </c>
      <c r="B12" s="90" t="s">
        <v>970</v>
      </c>
      <c r="C12" s="91" t="s">
        <v>971</v>
      </c>
      <c r="D12" s="91" t="s">
        <v>972</v>
      </c>
      <c r="E12" s="102" t="s">
        <v>973</v>
      </c>
      <c r="F12" s="33">
        <f>VLOOKUP(B12,[1]学生明细!$D$363:$H$1017,5,FALSE)</f>
        <v>45</v>
      </c>
      <c r="G12" s="101">
        <f>VLOOKUP(B12,[1]学生明细!$D$363:$I$1017,6,FALSE)</f>
        <v>0.75</v>
      </c>
      <c r="H12" s="33">
        <f t="shared" si="0"/>
        <v>33.75</v>
      </c>
    </row>
    <row r="13" spans="1:8">
      <c r="A13" s="38">
        <v>11</v>
      </c>
      <c r="B13" s="90" t="s">
        <v>974</v>
      </c>
      <c r="C13" s="91" t="s">
        <v>975</v>
      </c>
      <c r="D13" s="91" t="s">
        <v>976</v>
      </c>
      <c r="E13" s="102"/>
      <c r="F13" s="33">
        <f>VLOOKUP(B13,[1]学生明细!$D$363:$H$1017,5,FALSE)</f>
        <v>45</v>
      </c>
      <c r="G13" s="101">
        <f>VLOOKUP(B13,[1]学生明细!$D$363:$I$1017,6,FALSE)</f>
        <v>0.75</v>
      </c>
      <c r="H13" s="33">
        <f t="shared" si="0"/>
        <v>33.75</v>
      </c>
    </row>
    <row r="14" spans="1:8" ht="33">
      <c r="A14" s="38">
        <v>12</v>
      </c>
      <c r="B14" s="90" t="s">
        <v>977</v>
      </c>
      <c r="C14" s="91" t="s">
        <v>978</v>
      </c>
      <c r="D14" s="91" t="s">
        <v>979</v>
      </c>
      <c r="E14" s="102"/>
      <c r="F14" s="33">
        <f>VLOOKUP(B14,[1]学生明细!$D$363:$H$1017,5,FALSE)</f>
        <v>29.8</v>
      </c>
      <c r="G14" s="101">
        <f>VLOOKUP(B14,[1]学生明细!$D$363:$I$1017,6,FALSE)</f>
        <v>0.75</v>
      </c>
      <c r="H14" s="33">
        <f t="shared" si="0"/>
        <v>22.35</v>
      </c>
    </row>
    <row r="15" spans="1:8" ht="33">
      <c r="A15" s="38">
        <v>13</v>
      </c>
      <c r="B15" s="90" t="s">
        <v>980</v>
      </c>
      <c r="C15" s="91" t="s">
        <v>981</v>
      </c>
      <c r="D15" s="91" t="s">
        <v>976</v>
      </c>
      <c r="E15" s="102"/>
      <c r="F15" s="33">
        <f>VLOOKUP(B15,[1]学生明细!$D$363:$H$1017,5,FALSE)</f>
        <v>29.8</v>
      </c>
      <c r="G15" s="101">
        <f>VLOOKUP(B15,[1]学生明细!$D$363:$I$1017,6,FALSE)</f>
        <v>0.75</v>
      </c>
      <c r="H15" s="33">
        <f t="shared" si="0"/>
        <v>22.35</v>
      </c>
    </row>
    <row r="16" spans="1:8">
      <c r="A16" s="38">
        <v>14</v>
      </c>
      <c r="B16" s="103" t="s">
        <v>982</v>
      </c>
      <c r="C16" s="104" t="s">
        <v>983</v>
      </c>
      <c r="D16" s="104" t="s">
        <v>984</v>
      </c>
      <c r="E16" s="102"/>
      <c r="F16" s="33">
        <f>VLOOKUP(B16,[1]学生明细!$D$363:$H$1017,5,FALSE)</f>
        <v>39.799999999999997</v>
      </c>
      <c r="G16" s="101">
        <f>VLOOKUP(B16,[1]学生明细!$D$363:$I$1017,6,FALSE)</f>
        <v>0.75</v>
      </c>
      <c r="H16" s="33">
        <f t="shared" si="0"/>
        <v>29.849999999999998</v>
      </c>
    </row>
    <row r="17" spans="1:8">
      <c r="A17" s="38">
        <v>15</v>
      </c>
      <c r="B17" s="103" t="s">
        <v>985</v>
      </c>
      <c r="C17" s="104" t="s">
        <v>986</v>
      </c>
      <c r="D17" s="104" t="s">
        <v>984</v>
      </c>
      <c r="E17" s="102"/>
      <c r="F17" s="33">
        <f>VLOOKUP(B17,[1]学生明细!$D$363:$H$1017,5,FALSE)</f>
        <v>39.799999999999997</v>
      </c>
      <c r="G17" s="101">
        <f>VLOOKUP(B17,[1]学生明细!$D$363:$I$1017,6,FALSE)</f>
        <v>0.75</v>
      </c>
      <c r="H17" s="33">
        <f t="shared" si="0"/>
        <v>29.849999999999998</v>
      </c>
    </row>
    <row r="18" spans="1:8">
      <c r="A18" s="38">
        <v>16</v>
      </c>
      <c r="B18" s="103" t="s">
        <v>987</v>
      </c>
      <c r="C18" s="104" t="s">
        <v>988</v>
      </c>
      <c r="D18" s="104" t="s">
        <v>989</v>
      </c>
      <c r="E18" s="102"/>
      <c r="F18" s="33">
        <f>VLOOKUP(B18,[1]学生明细!$D$363:$H$1017,5,FALSE)</f>
        <v>35</v>
      </c>
      <c r="G18" s="101">
        <f>VLOOKUP(B18,[1]学生明细!$D$363:$I$1017,6,FALSE)</f>
        <v>0.75</v>
      </c>
      <c r="H18" s="33">
        <f t="shared" si="0"/>
        <v>26.25</v>
      </c>
    </row>
    <row r="19" spans="1:8">
      <c r="A19" s="38">
        <v>17</v>
      </c>
      <c r="B19" s="103" t="s">
        <v>990</v>
      </c>
      <c r="C19" s="104" t="s">
        <v>991</v>
      </c>
      <c r="D19" s="104" t="s">
        <v>992</v>
      </c>
      <c r="E19" s="102"/>
      <c r="F19" s="33">
        <f>VLOOKUP(B19,[1]学生明细!$D$363:$H$1017,5,FALSE)</f>
        <v>35</v>
      </c>
      <c r="G19" s="101">
        <f>VLOOKUP(B19,[1]学生明细!$D$363:$I$1017,6,FALSE)</f>
        <v>0.75</v>
      </c>
      <c r="H19" s="33">
        <f t="shared" si="0"/>
        <v>26.25</v>
      </c>
    </row>
    <row r="20" spans="1:8">
      <c r="A20" s="38">
        <v>18</v>
      </c>
      <c r="B20" s="57" t="s">
        <v>654</v>
      </c>
      <c r="C20" s="38" t="s">
        <v>655</v>
      </c>
      <c r="D20" s="38" t="s">
        <v>745</v>
      </c>
      <c r="E20" s="38" t="s">
        <v>59</v>
      </c>
      <c r="F20" s="33">
        <f>VLOOKUP(B20,[1]学生明细!$D$363:$H$1017,5,FALSE)</f>
        <v>18</v>
      </c>
      <c r="G20" s="101">
        <f>VLOOKUP(B20,[1]学生明细!$D$363:$I$1017,6,FALSE)</f>
        <v>1</v>
      </c>
      <c r="H20" s="33">
        <f t="shared" si="0"/>
        <v>18</v>
      </c>
    </row>
    <row r="21" spans="1:8">
      <c r="A21" s="38">
        <v>19</v>
      </c>
      <c r="B21" s="87"/>
      <c r="C21" s="38" t="s">
        <v>17</v>
      </c>
      <c r="F21" s="85">
        <v>6.5</v>
      </c>
      <c r="G21" s="34">
        <v>1</v>
      </c>
      <c r="H21" s="33">
        <v>6.5</v>
      </c>
    </row>
    <row r="22" spans="1:8">
      <c r="G22" s="101"/>
      <c r="H22" s="60">
        <f>SUM(H3:H21)</f>
        <v>600.55400000000009</v>
      </c>
    </row>
    <row r="23" spans="1:8">
      <c r="G23" s="101"/>
    </row>
    <row r="24" spans="1:8" s="66" customFormat="1">
      <c r="A24" s="81" t="s">
        <v>993</v>
      </c>
      <c r="B24" s="81"/>
      <c r="C24" s="81"/>
      <c r="D24" s="81"/>
      <c r="E24" s="81"/>
      <c r="F24" s="81"/>
      <c r="G24" s="82"/>
      <c r="H24" s="99"/>
    </row>
    <row r="25" spans="1:8" s="45" customFormat="1" ht="33">
      <c r="A25" s="52" t="s">
        <v>1</v>
      </c>
      <c r="B25" s="68" t="s">
        <v>2</v>
      </c>
      <c r="C25" s="25" t="s">
        <v>3</v>
      </c>
      <c r="D25" s="25" t="s">
        <v>4</v>
      </c>
      <c r="E25" s="25" t="s">
        <v>5</v>
      </c>
      <c r="F25" s="26" t="s">
        <v>6</v>
      </c>
      <c r="G25" s="27" t="s">
        <v>7</v>
      </c>
      <c r="H25" s="26" t="s">
        <v>8</v>
      </c>
    </row>
    <row r="26" spans="1:8">
      <c r="A26" s="38">
        <v>1</v>
      </c>
      <c r="B26" s="57" t="s">
        <v>778</v>
      </c>
      <c r="C26" s="38" t="s">
        <v>779</v>
      </c>
      <c r="D26" s="38" t="s">
        <v>510</v>
      </c>
      <c r="E26" s="38" t="s">
        <v>59</v>
      </c>
      <c r="F26" s="33">
        <f>VLOOKUP(B26,[1]学生明细!$D$363:$H$1017,5,FALSE)</f>
        <v>48</v>
      </c>
      <c r="G26" s="101">
        <f>VLOOKUP(B26,[1]学生明细!$D$363:$I$1017,6,FALSE)</f>
        <v>0.78</v>
      </c>
      <c r="H26" s="33">
        <f t="shared" ref="H26:H52" si="1">F26*G26</f>
        <v>37.44</v>
      </c>
    </row>
    <row r="27" spans="1:8">
      <c r="A27" s="38">
        <v>2</v>
      </c>
      <c r="B27" s="57" t="s">
        <v>994</v>
      </c>
      <c r="C27" s="38" t="s">
        <v>995</v>
      </c>
      <c r="D27" s="38" t="s">
        <v>996</v>
      </c>
      <c r="E27" s="38" t="s">
        <v>504</v>
      </c>
      <c r="F27" s="33">
        <f>VLOOKUP(B27,[1]学生明细!$D$363:$H$1017,5,FALSE)</f>
        <v>45</v>
      </c>
      <c r="G27" s="101">
        <f>VLOOKUP(B27,[1]学生明细!$D$363:$I$1017,6,FALSE)</f>
        <v>0.75</v>
      </c>
      <c r="H27" s="33">
        <f t="shared" si="1"/>
        <v>33.75</v>
      </c>
    </row>
    <row r="28" spans="1:8">
      <c r="A28" s="38">
        <v>3</v>
      </c>
      <c r="B28" s="57" t="s">
        <v>373</v>
      </c>
      <c r="C28" s="38" t="s">
        <v>374</v>
      </c>
      <c r="D28" s="38" t="s">
        <v>375</v>
      </c>
      <c r="E28" s="38" t="s">
        <v>375</v>
      </c>
      <c r="F28" s="33">
        <f>VLOOKUP(B28,[1]学生明细!$D$363:$H$1017,5,FALSE)</f>
        <v>20</v>
      </c>
      <c r="G28" s="101">
        <f>VLOOKUP(B28,[1]学生明细!$D$363:$I$1017,6,FALSE)</f>
        <v>0.75</v>
      </c>
      <c r="H28" s="33">
        <f t="shared" si="1"/>
        <v>15</v>
      </c>
    </row>
    <row r="29" spans="1:8">
      <c r="A29" s="38">
        <v>4</v>
      </c>
      <c r="B29" s="57" t="s">
        <v>662</v>
      </c>
      <c r="C29" s="38" t="s">
        <v>663</v>
      </c>
      <c r="D29" s="38" t="s">
        <v>664</v>
      </c>
      <c r="E29" s="38" t="s">
        <v>297</v>
      </c>
      <c r="F29" s="33">
        <f>VLOOKUP(B29,[1]学生明细!$D$363:$H$1017,5,FALSE)</f>
        <v>49.8</v>
      </c>
      <c r="G29" s="101">
        <f>VLOOKUP(B29,[1]学生明细!$D$363:$I$1017,6,FALSE)</f>
        <v>0.75</v>
      </c>
      <c r="H29" s="33">
        <f t="shared" si="1"/>
        <v>37.349999999999994</v>
      </c>
    </row>
    <row r="30" spans="1:8">
      <c r="A30" s="38">
        <v>5</v>
      </c>
      <c r="B30" s="57" t="s">
        <v>711</v>
      </c>
      <c r="C30" s="38" t="s">
        <v>712</v>
      </c>
      <c r="D30" s="38" t="s">
        <v>735</v>
      </c>
      <c r="E30" s="38" t="s">
        <v>714</v>
      </c>
      <c r="F30" s="33">
        <f>VLOOKUP(B30,[1]学生明细!$D$363:$H$1017,5,FALSE)</f>
        <v>55</v>
      </c>
      <c r="G30" s="101">
        <f>VLOOKUP(B30,[1]学生明细!$D$363:$I$1017,6,FALSE)</f>
        <v>0.75</v>
      </c>
      <c r="H30" s="33">
        <f t="shared" si="1"/>
        <v>41.25</v>
      </c>
    </row>
    <row r="31" spans="1:8">
      <c r="A31" s="38">
        <v>6</v>
      </c>
      <c r="B31" s="57" t="s">
        <v>715</v>
      </c>
      <c r="C31" s="38" t="s">
        <v>716</v>
      </c>
      <c r="D31" s="38" t="s">
        <v>717</v>
      </c>
      <c r="E31" s="38" t="s">
        <v>174</v>
      </c>
      <c r="F31" s="33">
        <f>VLOOKUP(B31,[1]学生明细!$D$363:$H$1017,5,FALSE)</f>
        <v>58</v>
      </c>
      <c r="G31" s="101">
        <f>VLOOKUP(B31,[1]学生明细!$D$363:$I$1017,6,FALSE)</f>
        <v>0.75</v>
      </c>
      <c r="H31" s="33">
        <f t="shared" si="1"/>
        <v>43.5</v>
      </c>
    </row>
    <row r="32" spans="1:8">
      <c r="A32" s="38">
        <v>7</v>
      </c>
      <c r="B32" s="57" t="s">
        <v>718</v>
      </c>
      <c r="C32" s="38" t="s">
        <v>719</v>
      </c>
      <c r="D32" s="38" t="s">
        <v>720</v>
      </c>
      <c r="E32" s="38" t="s">
        <v>379</v>
      </c>
      <c r="F32" s="33">
        <f>VLOOKUP(B32,[1]学生明细!$D$363:$H$1017,5,FALSE)</f>
        <v>48</v>
      </c>
      <c r="G32" s="101">
        <f>VLOOKUP(B32,[1]学生明细!$D$363:$I$1017,6,FALSE)</f>
        <v>0.75</v>
      </c>
      <c r="H32" s="33">
        <f t="shared" si="1"/>
        <v>36</v>
      </c>
    </row>
    <row r="33" spans="1:8">
      <c r="A33" s="38">
        <v>8</v>
      </c>
      <c r="B33" s="57" t="s">
        <v>721</v>
      </c>
      <c r="C33" s="38" t="s">
        <v>722</v>
      </c>
      <c r="D33" s="38" t="s">
        <v>723</v>
      </c>
      <c r="E33" s="38" t="s">
        <v>724</v>
      </c>
      <c r="F33" s="33">
        <f>VLOOKUP(B33,[1]学生明细!$D$363:$H$1017,5,FALSE)</f>
        <v>39</v>
      </c>
      <c r="G33" s="101">
        <f>VLOOKUP(B33,[1]学生明细!$D$363:$I$1017,6,FALSE)</f>
        <v>0.75</v>
      </c>
      <c r="H33" s="33">
        <f t="shared" si="1"/>
        <v>29.25</v>
      </c>
    </row>
    <row r="34" spans="1:8">
      <c r="A34" s="38">
        <v>9</v>
      </c>
      <c r="B34" s="90" t="s">
        <v>970</v>
      </c>
      <c r="C34" s="91" t="s">
        <v>971</v>
      </c>
      <c r="D34" s="91" t="s">
        <v>972</v>
      </c>
      <c r="E34" s="102" t="s">
        <v>973</v>
      </c>
      <c r="F34" s="33">
        <f>VLOOKUP(B34,[1]学生明细!$D$363:$H$1017,5,FALSE)</f>
        <v>45</v>
      </c>
      <c r="G34" s="101">
        <f>VLOOKUP(B34,[1]学生明细!$D$363:$I$1017,6,FALSE)</f>
        <v>0.75</v>
      </c>
      <c r="H34" s="33">
        <f t="shared" si="1"/>
        <v>33.75</v>
      </c>
    </row>
    <row r="35" spans="1:8">
      <c r="A35" s="38">
        <v>10</v>
      </c>
      <c r="B35" s="90" t="s">
        <v>974</v>
      </c>
      <c r="C35" s="91" t="s">
        <v>975</v>
      </c>
      <c r="D35" s="91" t="s">
        <v>976</v>
      </c>
      <c r="E35" s="102"/>
      <c r="F35" s="33">
        <f>VLOOKUP(B35,[1]学生明细!$D$363:$H$1017,5,FALSE)</f>
        <v>45</v>
      </c>
      <c r="G35" s="101">
        <f>VLOOKUP(B35,[1]学生明细!$D$363:$I$1017,6,FALSE)</f>
        <v>0.75</v>
      </c>
      <c r="H35" s="33">
        <f t="shared" si="1"/>
        <v>33.75</v>
      </c>
    </row>
    <row r="36" spans="1:8" ht="33">
      <c r="A36" s="38">
        <v>11</v>
      </c>
      <c r="B36" s="90" t="s">
        <v>977</v>
      </c>
      <c r="C36" s="91" t="s">
        <v>978</v>
      </c>
      <c r="D36" s="91" t="s">
        <v>979</v>
      </c>
      <c r="E36" s="102"/>
      <c r="F36" s="33">
        <f>VLOOKUP(B36,[1]学生明细!$D$363:$H$1017,5,FALSE)</f>
        <v>29.8</v>
      </c>
      <c r="G36" s="101">
        <f>VLOOKUP(B36,[1]学生明细!$D$363:$I$1017,6,FALSE)</f>
        <v>0.75</v>
      </c>
      <c r="H36" s="33">
        <f t="shared" si="1"/>
        <v>22.35</v>
      </c>
    </row>
    <row r="37" spans="1:8" ht="33">
      <c r="A37" s="38">
        <v>12</v>
      </c>
      <c r="B37" s="90" t="s">
        <v>980</v>
      </c>
      <c r="C37" s="91" t="s">
        <v>981</v>
      </c>
      <c r="D37" s="91" t="s">
        <v>976</v>
      </c>
      <c r="E37" s="102"/>
      <c r="F37" s="33">
        <f>VLOOKUP(B37,[1]学生明细!$D$363:$H$1017,5,FALSE)</f>
        <v>29.8</v>
      </c>
      <c r="G37" s="101">
        <f>VLOOKUP(B37,[1]学生明细!$D$363:$I$1017,6,FALSE)</f>
        <v>0.75</v>
      </c>
      <c r="H37" s="33">
        <f t="shared" si="1"/>
        <v>22.35</v>
      </c>
    </row>
    <row r="38" spans="1:8">
      <c r="A38" s="38">
        <v>13</v>
      </c>
      <c r="B38" s="103" t="s">
        <v>982</v>
      </c>
      <c r="C38" s="104" t="s">
        <v>983</v>
      </c>
      <c r="D38" s="104" t="s">
        <v>984</v>
      </c>
      <c r="E38" s="102"/>
      <c r="F38" s="33">
        <f>VLOOKUP(B38,[1]学生明细!$D$363:$H$1017,5,FALSE)</f>
        <v>39.799999999999997</v>
      </c>
      <c r="G38" s="101">
        <f>VLOOKUP(B38,[1]学生明细!$D$363:$I$1017,6,FALSE)</f>
        <v>0.75</v>
      </c>
      <c r="H38" s="33">
        <f t="shared" si="1"/>
        <v>29.849999999999998</v>
      </c>
    </row>
    <row r="39" spans="1:8">
      <c r="A39" s="38">
        <v>14</v>
      </c>
      <c r="B39" s="103" t="s">
        <v>985</v>
      </c>
      <c r="C39" s="104" t="s">
        <v>986</v>
      </c>
      <c r="D39" s="104" t="s">
        <v>984</v>
      </c>
      <c r="E39" s="102"/>
      <c r="F39" s="33">
        <f>VLOOKUP(B39,[1]学生明细!$D$363:$H$1017,5,FALSE)</f>
        <v>39.799999999999997</v>
      </c>
      <c r="G39" s="101">
        <f>VLOOKUP(B39,[1]学生明细!$D$363:$I$1017,6,FALSE)</f>
        <v>0.75</v>
      </c>
      <c r="H39" s="33">
        <f t="shared" si="1"/>
        <v>29.849999999999998</v>
      </c>
    </row>
    <row r="40" spans="1:8">
      <c r="A40" s="38">
        <v>15</v>
      </c>
      <c r="B40" s="103" t="s">
        <v>987</v>
      </c>
      <c r="C40" s="104" t="s">
        <v>988</v>
      </c>
      <c r="D40" s="104" t="s">
        <v>989</v>
      </c>
      <c r="E40" s="102"/>
      <c r="F40" s="33">
        <f>VLOOKUP(B40,[1]学生明细!$D$363:$H$1017,5,FALSE)</f>
        <v>35</v>
      </c>
      <c r="G40" s="101">
        <f>VLOOKUP(B40,[1]学生明细!$D$363:$I$1017,6,FALSE)</f>
        <v>0.75</v>
      </c>
      <c r="H40" s="33">
        <f t="shared" si="1"/>
        <v>26.25</v>
      </c>
    </row>
    <row r="41" spans="1:8">
      <c r="A41" s="38">
        <v>16</v>
      </c>
      <c r="B41" s="103" t="s">
        <v>990</v>
      </c>
      <c r="C41" s="104" t="s">
        <v>991</v>
      </c>
      <c r="D41" s="104" t="s">
        <v>992</v>
      </c>
      <c r="E41" s="102"/>
      <c r="F41" s="33">
        <f>VLOOKUP(B41,[1]学生明细!$D$363:$H$1017,5,FALSE)</f>
        <v>35</v>
      </c>
      <c r="G41" s="101">
        <f>VLOOKUP(B41,[1]学生明细!$D$363:$I$1017,6,FALSE)</f>
        <v>0.75</v>
      </c>
      <c r="H41" s="33">
        <f t="shared" si="1"/>
        <v>26.25</v>
      </c>
    </row>
    <row r="42" spans="1:8">
      <c r="A42" s="38">
        <v>17</v>
      </c>
      <c r="B42" s="57" t="s">
        <v>654</v>
      </c>
      <c r="C42" s="38" t="s">
        <v>655</v>
      </c>
      <c r="D42" s="38" t="s">
        <v>745</v>
      </c>
      <c r="E42" s="38" t="s">
        <v>59</v>
      </c>
      <c r="F42" s="33">
        <f>VLOOKUP(B42,[1]学生明细!$D$363:$H$1017,5,FALSE)</f>
        <v>18</v>
      </c>
      <c r="G42" s="101">
        <f>VLOOKUP(B42,[1]学生明细!$D$363:$I$1017,6,FALSE)</f>
        <v>1</v>
      </c>
      <c r="H42" s="33">
        <f t="shared" si="1"/>
        <v>18</v>
      </c>
    </row>
    <row r="43" spans="1:8">
      <c r="A43" s="38">
        <v>18</v>
      </c>
      <c r="B43" s="87"/>
      <c r="C43" s="38" t="s">
        <v>17</v>
      </c>
      <c r="F43" s="85">
        <v>6.5</v>
      </c>
      <c r="G43" s="34">
        <v>1</v>
      </c>
      <c r="H43" s="33">
        <v>6.5</v>
      </c>
    </row>
    <row r="44" spans="1:8">
      <c r="G44" s="101"/>
      <c r="H44" s="60">
        <f>SUM(H26:H43)</f>
        <v>522.44000000000005</v>
      </c>
    </row>
    <row r="45" spans="1:8">
      <c r="G45" s="101"/>
    </row>
    <row r="46" spans="1:8" s="66" customFormat="1">
      <c r="A46" s="81" t="s">
        <v>997</v>
      </c>
      <c r="B46" s="81"/>
      <c r="C46" s="81"/>
      <c r="D46" s="81"/>
      <c r="E46" s="81"/>
      <c r="F46" s="81"/>
      <c r="G46" s="82"/>
      <c r="H46" s="99"/>
    </row>
    <row r="47" spans="1:8" s="45" customFormat="1" ht="33">
      <c r="A47" s="52" t="s">
        <v>1</v>
      </c>
      <c r="B47" s="68" t="s">
        <v>2</v>
      </c>
      <c r="C47" s="25" t="s">
        <v>3</v>
      </c>
      <c r="D47" s="25" t="s">
        <v>4</v>
      </c>
      <c r="E47" s="25" t="s">
        <v>5</v>
      </c>
      <c r="F47" s="26" t="s">
        <v>6</v>
      </c>
      <c r="G47" s="27" t="s">
        <v>7</v>
      </c>
      <c r="H47" s="26" t="s">
        <v>8</v>
      </c>
    </row>
    <row r="48" spans="1:8">
      <c r="A48" s="38">
        <v>1</v>
      </c>
      <c r="B48" s="57" t="s">
        <v>810</v>
      </c>
      <c r="C48" s="38" t="s">
        <v>635</v>
      </c>
      <c r="D48" s="38" t="s">
        <v>811</v>
      </c>
      <c r="E48" s="38" t="s">
        <v>163</v>
      </c>
      <c r="F48" s="33">
        <f>VLOOKUP(B48,[1]学生明细!$D$363:$H$1017,5,FALSE)</f>
        <v>85</v>
      </c>
      <c r="G48" s="101">
        <f>VLOOKUP(B48,[1]学生明细!$D$363:$I$1017,6,FALSE)</f>
        <v>0.75</v>
      </c>
      <c r="H48" s="33">
        <f t="shared" si="1"/>
        <v>63.75</v>
      </c>
    </row>
    <row r="49" spans="1:8">
      <c r="A49" s="38">
        <v>2</v>
      </c>
      <c r="B49" s="105" t="s">
        <v>637</v>
      </c>
      <c r="C49" s="38" t="s">
        <v>638</v>
      </c>
      <c r="D49" s="38" t="s">
        <v>738</v>
      </c>
      <c r="E49" s="38" t="s">
        <v>197</v>
      </c>
      <c r="F49" s="33">
        <f>VLOOKUP(B49,[1]学生明细!$D$363:$H$1017,5,FALSE)</f>
        <v>55</v>
      </c>
      <c r="G49" s="101">
        <f>VLOOKUP(B49,[1]学生明细!$D$363:$I$1017,6,FALSE)</f>
        <v>0.75</v>
      </c>
      <c r="H49" s="33">
        <f t="shared" si="1"/>
        <v>41.25</v>
      </c>
    </row>
    <row r="50" spans="1:8">
      <c r="A50" s="38">
        <v>3</v>
      </c>
      <c r="B50" s="57" t="s">
        <v>645</v>
      </c>
      <c r="C50" s="38" t="s">
        <v>646</v>
      </c>
      <c r="D50" s="38" t="s">
        <v>647</v>
      </c>
      <c r="E50" s="38" t="s">
        <v>174</v>
      </c>
      <c r="F50" s="33">
        <f>VLOOKUP(B50,[1]学生明细!$D$363:$H$1017,5,FALSE)</f>
        <v>55</v>
      </c>
      <c r="G50" s="101">
        <f>VLOOKUP(B50,[1]学生明细!$D$363:$I$1017,6,FALSE)</f>
        <v>0.75</v>
      </c>
      <c r="H50" s="33">
        <f t="shared" si="1"/>
        <v>41.25</v>
      </c>
    </row>
    <row r="51" spans="1:8">
      <c r="A51" s="38">
        <v>4</v>
      </c>
      <c r="B51" s="57" t="s">
        <v>998</v>
      </c>
      <c r="C51" s="38" t="s">
        <v>999</v>
      </c>
      <c r="D51" s="106" t="s">
        <v>1149</v>
      </c>
      <c r="E51" s="38" t="s">
        <v>39</v>
      </c>
      <c r="F51" s="33">
        <f>VLOOKUP(B51,[1]学生明细!$D$363:$H$1017,5,FALSE)</f>
        <v>59</v>
      </c>
      <c r="G51" s="101">
        <f>VLOOKUP(B51,[1]学生明细!$D$363:$I$1017,6,FALSE)</f>
        <v>0.75</v>
      </c>
      <c r="H51" s="33">
        <f t="shared" si="1"/>
        <v>44.25</v>
      </c>
    </row>
    <row r="52" spans="1:8">
      <c r="A52" s="38">
        <v>5</v>
      </c>
      <c r="B52" s="57" t="s">
        <v>373</v>
      </c>
      <c r="C52" s="38" t="s">
        <v>374</v>
      </c>
      <c r="D52" s="38" t="s">
        <v>375</v>
      </c>
      <c r="E52" s="38" t="s">
        <v>375</v>
      </c>
      <c r="F52" s="33">
        <f>VLOOKUP(B52,[1]学生明细!$D$363:$H$1017,5,FALSE)</f>
        <v>20</v>
      </c>
      <c r="G52" s="101">
        <f>VLOOKUP(B52,[1]学生明细!$D$363:$I$1017,6,FALSE)</f>
        <v>0.75</v>
      </c>
      <c r="H52" s="33">
        <f t="shared" si="1"/>
        <v>15</v>
      </c>
    </row>
    <row r="53" spans="1:8">
      <c r="A53" s="38">
        <v>6</v>
      </c>
      <c r="B53" s="57" t="s">
        <v>662</v>
      </c>
      <c r="C53" s="38" t="s">
        <v>663</v>
      </c>
      <c r="D53" s="38" t="s">
        <v>664</v>
      </c>
      <c r="E53" s="38" t="s">
        <v>297</v>
      </c>
      <c r="F53" s="33">
        <f>VLOOKUP(B53,[1]学生明细!$D$363:$H$1017,5,FALSE)</f>
        <v>49.8</v>
      </c>
      <c r="G53" s="101">
        <f>VLOOKUP(B53,[1]学生明细!$D$363:$I$1017,6,FALSE)</f>
        <v>0.75</v>
      </c>
      <c r="H53" s="33">
        <f t="shared" ref="H53:H84" si="2">F53*G53</f>
        <v>37.349999999999994</v>
      </c>
    </row>
    <row r="54" spans="1:8">
      <c r="A54" s="38">
        <v>7</v>
      </c>
      <c r="B54" s="57" t="s">
        <v>711</v>
      </c>
      <c r="C54" s="38" t="s">
        <v>712</v>
      </c>
      <c r="D54" s="38" t="s">
        <v>735</v>
      </c>
      <c r="E54" s="38" t="s">
        <v>714</v>
      </c>
      <c r="F54" s="33">
        <f>VLOOKUP(B54,[1]学生明细!$D$363:$H$1017,5,FALSE)</f>
        <v>55</v>
      </c>
      <c r="G54" s="101">
        <f>VLOOKUP(B54,[1]学生明细!$D$363:$I$1017,6,FALSE)</f>
        <v>0.75</v>
      </c>
      <c r="H54" s="33">
        <f t="shared" si="2"/>
        <v>41.25</v>
      </c>
    </row>
    <row r="55" spans="1:8">
      <c r="A55" s="38">
        <v>8</v>
      </c>
      <c r="B55" s="57" t="s">
        <v>715</v>
      </c>
      <c r="C55" s="38" t="s">
        <v>716</v>
      </c>
      <c r="D55" s="38" t="s">
        <v>717</v>
      </c>
      <c r="E55" s="38" t="s">
        <v>174</v>
      </c>
      <c r="F55" s="33">
        <f>VLOOKUP(B55,[1]学生明细!$D$363:$H$1017,5,FALSE)</f>
        <v>58</v>
      </c>
      <c r="G55" s="101">
        <f>VLOOKUP(B55,[1]学生明细!$D$363:$I$1017,6,FALSE)</f>
        <v>0.75</v>
      </c>
      <c r="H55" s="33">
        <f t="shared" si="2"/>
        <v>43.5</v>
      </c>
    </row>
    <row r="56" spans="1:8">
      <c r="A56" s="38">
        <v>9</v>
      </c>
      <c r="B56" s="57" t="s">
        <v>718</v>
      </c>
      <c r="C56" s="38" t="s">
        <v>719</v>
      </c>
      <c r="D56" s="38" t="s">
        <v>720</v>
      </c>
      <c r="E56" s="38" t="s">
        <v>379</v>
      </c>
      <c r="F56" s="33">
        <f>VLOOKUP(B56,[1]学生明细!$D$363:$H$1017,5,FALSE)</f>
        <v>48</v>
      </c>
      <c r="G56" s="101">
        <f>VLOOKUP(B56,[1]学生明细!$D$363:$I$1017,6,FALSE)</f>
        <v>0.75</v>
      </c>
      <c r="H56" s="33">
        <f t="shared" si="2"/>
        <v>36</v>
      </c>
    </row>
    <row r="57" spans="1:8">
      <c r="A57" s="38">
        <v>10</v>
      </c>
      <c r="B57" s="57" t="s">
        <v>721</v>
      </c>
      <c r="C57" s="38" t="s">
        <v>722</v>
      </c>
      <c r="D57" s="38" t="s">
        <v>723</v>
      </c>
      <c r="E57" s="38" t="s">
        <v>724</v>
      </c>
      <c r="F57" s="33">
        <f>VLOOKUP(B57,[1]学生明细!$D$363:$H$1017,5,FALSE)</f>
        <v>39</v>
      </c>
      <c r="G57" s="101">
        <f>VLOOKUP(B57,[1]学生明细!$D$363:$I$1017,6,FALSE)</f>
        <v>0.75</v>
      </c>
      <c r="H57" s="33">
        <f t="shared" si="2"/>
        <v>29.25</v>
      </c>
    </row>
    <row r="58" spans="1:8">
      <c r="A58" s="38">
        <v>11</v>
      </c>
      <c r="B58" s="90" t="s">
        <v>970</v>
      </c>
      <c r="C58" s="91" t="s">
        <v>971</v>
      </c>
      <c r="D58" s="91" t="s">
        <v>972</v>
      </c>
      <c r="E58" s="102" t="s">
        <v>973</v>
      </c>
      <c r="F58" s="33">
        <f>VLOOKUP(B58,[1]学生明细!$D$363:$H$1017,5,FALSE)</f>
        <v>45</v>
      </c>
      <c r="G58" s="101">
        <f>VLOOKUP(B58,[1]学生明细!$D$363:$I$1017,6,FALSE)</f>
        <v>0.75</v>
      </c>
      <c r="H58" s="33">
        <f t="shared" si="2"/>
        <v>33.75</v>
      </c>
    </row>
    <row r="59" spans="1:8">
      <c r="A59" s="38">
        <v>12</v>
      </c>
      <c r="B59" s="90" t="s">
        <v>974</v>
      </c>
      <c r="C59" s="91" t="s">
        <v>975</v>
      </c>
      <c r="D59" s="91" t="s">
        <v>976</v>
      </c>
      <c r="E59" s="102"/>
      <c r="F59" s="33">
        <f>VLOOKUP(B59,[1]学生明细!$D$363:$H$1017,5,FALSE)</f>
        <v>45</v>
      </c>
      <c r="G59" s="101">
        <f>VLOOKUP(B59,[1]学生明细!$D$363:$I$1017,6,FALSE)</f>
        <v>0.75</v>
      </c>
      <c r="H59" s="33">
        <f t="shared" si="2"/>
        <v>33.75</v>
      </c>
    </row>
    <row r="60" spans="1:8" ht="33">
      <c r="A60" s="38">
        <v>13</v>
      </c>
      <c r="B60" s="90" t="s">
        <v>977</v>
      </c>
      <c r="C60" s="91" t="s">
        <v>978</v>
      </c>
      <c r="D60" s="91" t="s">
        <v>979</v>
      </c>
      <c r="E60" s="102"/>
      <c r="F60" s="33">
        <f>VLOOKUP(B60,[1]学生明细!$D$363:$H$1017,5,FALSE)</f>
        <v>29.8</v>
      </c>
      <c r="G60" s="101">
        <f>VLOOKUP(B60,[1]学生明细!$D$363:$I$1017,6,FALSE)</f>
        <v>0.75</v>
      </c>
      <c r="H60" s="33">
        <f t="shared" si="2"/>
        <v>22.35</v>
      </c>
    </row>
    <row r="61" spans="1:8" ht="33">
      <c r="A61" s="38">
        <v>14</v>
      </c>
      <c r="B61" s="90" t="s">
        <v>980</v>
      </c>
      <c r="C61" s="91" t="s">
        <v>981</v>
      </c>
      <c r="D61" s="91" t="s">
        <v>976</v>
      </c>
      <c r="E61" s="102"/>
      <c r="F61" s="33">
        <f>VLOOKUP(B61,[1]学生明细!$D$363:$H$1017,5,FALSE)</f>
        <v>29.8</v>
      </c>
      <c r="G61" s="101">
        <f>VLOOKUP(B61,[1]学生明细!$D$363:$I$1017,6,FALSE)</f>
        <v>0.75</v>
      </c>
      <c r="H61" s="33">
        <f t="shared" si="2"/>
        <v>22.35</v>
      </c>
    </row>
    <row r="62" spans="1:8">
      <c r="A62" s="38">
        <v>15</v>
      </c>
      <c r="B62" s="103" t="s">
        <v>982</v>
      </c>
      <c r="C62" s="104" t="s">
        <v>983</v>
      </c>
      <c r="D62" s="104" t="s">
        <v>984</v>
      </c>
      <c r="E62" s="102"/>
      <c r="F62" s="33">
        <f>VLOOKUP(B62,[1]学生明细!$D$363:$H$1017,5,FALSE)</f>
        <v>39.799999999999997</v>
      </c>
      <c r="G62" s="101">
        <f>VLOOKUP(B62,[1]学生明细!$D$363:$I$1017,6,FALSE)</f>
        <v>0.75</v>
      </c>
      <c r="H62" s="33">
        <f t="shared" si="2"/>
        <v>29.849999999999998</v>
      </c>
    </row>
    <row r="63" spans="1:8">
      <c r="A63" s="38">
        <v>16</v>
      </c>
      <c r="B63" s="103" t="s">
        <v>985</v>
      </c>
      <c r="C63" s="104" t="s">
        <v>986</v>
      </c>
      <c r="D63" s="104" t="s">
        <v>984</v>
      </c>
      <c r="E63" s="102"/>
      <c r="F63" s="33">
        <f>VLOOKUP(B63,[1]学生明细!$D$363:$H$1017,5,FALSE)</f>
        <v>39.799999999999997</v>
      </c>
      <c r="G63" s="101">
        <f>VLOOKUP(B63,[1]学生明细!$D$363:$I$1017,6,FALSE)</f>
        <v>0.75</v>
      </c>
      <c r="H63" s="33">
        <f t="shared" si="2"/>
        <v>29.849999999999998</v>
      </c>
    </row>
    <row r="64" spans="1:8">
      <c r="A64" s="38">
        <v>17</v>
      </c>
      <c r="B64" s="103" t="s">
        <v>987</v>
      </c>
      <c r="C64" s="104" t="s">
        <v>988</v>
      </c>
      <c r="D64" s="104" t="s">
        <v>989</v>
      </c>
      <c r="E64" s="102"/>
      <c r="F64" s="33">
        <f>VLOOKUP(B64,[1]学生明细!$D$363:$H$1017,5,FALSE)</f>
        <v>35</v>
      </c>
      <c r="G64" s="101">
        <f>VLOOKUP(B64,[1]学生明细!$D$363:$I$1017,6,FALSE)</f>
        <v>0.75</v>
      </c>
      <c r="H64" s="33">
        <f t="shared" si="2"/>
        <v>26.25</v>
      </c>
    </row>
    <row r="65" spans="1:8">
      <c r="A65" s="38">
        <v>18</v>
      </c>
      <c r="B65" s="103" t="s">
        <v>990</v>
      </c>
      <c r="C65" s="104" t="s">
        <v>991</v>
      </c>
      <c r="D65" s="104" t="s">
        <v>992</v>
      </c>
      <c r="E65" s="102"/>
      <c r="F65" s="33">
        <f>VLOOKUP(B65,[1]学生明细!$D$363:$H$1017,5,FALSE)</f>
        <v>35</v>
      </c>
      <c r="G65" s="101">
        <f>VLOOKUP(B65,[1]学生明细!$D$363:$I$1017,6,FALSE)</f>
        <v>0.75</v>
      </c>
      <c r="H65" s="33">
        <f t="shared" si="2"/>
        <v>26.25</v>
      </c>
    </row>
    <row r="66" spans="1:8">
      <c r="A66" s="38">
        <v>19</v>
      </c>
      <c r="B66" s="57" t="s">
        <v>654</v>
      </c>
      <c r="C66" s="38" t="s">
        <v>655</v>
      </c>
      <c r="D66" s="38" t="s">
        <v>745</v>
      </c>
      <c r="E66" s="38" t="s">
        <v>59</v>
      </c>
      <c r="F66" s="33">
        <f>VLOOKUP(B66,[1]学生明细!$D$363:$H$1017,5,FALSE)</f>
        <v>18</v>
      </c>
      <c r="G66" s="101">
        <f>VLOOKUP(B66,[1]学生明细!$D$363:$I$1017,6,FALSE)</f>
        <v>1</v>
      </c>
      <c r="H66" s="33">
        <f t="shared" si="2"/>
        <v>18</v>
      </c>
    </row>
    <row r="67" spans="1:8">
      <c r="A67" s="38">
        <v>20</v>
      </c>
      <c r="B67" s="87"/>
      <c r="C67" s="38" t="s">
        <v>17</v>
      </c>
      <c r="F67" s="85">
        <v>6.5</v>
      </c>
      <c r="G67" s="34">
        <v>1</v>
      </c>
      <c r="H67" s="33">
        <v>6.5</v>
      </c>
    </row>
    <row r="68" spans="1:8">
      <c r="G68" s="101"/>
      <c r="H68" s="60">
        <f>SUM(H48:H67)</f>
        <v>641.75000000000011</v>
      </c>
    </row>
    <row r="69" spans="1:8">
      <c r="G69" s="101"/>
    </row>
    <row r="70" spans="1:8" s="66" customFormat="1">
      <c r="A70" s="81" t="s">
        <v>1000</v>
      </c>
      <c r="B70" s="81"/>
      <c r="C70" s="81"/>
      <c r="D70" s="81"/>
      <c r="E70" s="81"/>
      <c r="F70" s="81"/>
      <c r="G70" s="82"/>
      <c r="H70" s="99"/>
    </row>
    <row r="71" spans="1:8" s="45" customFormat="1" ht="33">
      <c r="A71" s="52" t="s">
        <v>1</v>
      </c>
      <c r="B71" s="68" t="s">
        <v>2</v>
      </c>
      <c r="C71" s="25" t="s">
        <v>3</v>
      </c>
      <c r="D71" s="25" t="s">
        <v>4</v>
      </c>
      <c r="E71" s="25" t="s">
        <v>5</v>
      </c>
      <c r="F71" s="26" t="s">
        <v>6</v>
      </c>
      <c r="G71" s="27" t="s">
        <v>7</v>
      </c>
      <c r="H71" s="26" t="s">
        <v>8</v>
      </c>
    </row>
    <row r="72" spans="1:8">
      <c r="A72" s="38">
        <v>1</v>
      </c>
      <c r="B72" s="57" t="s">
        <v>810</v>
      </c>
      <c r="C72" s="38" t="s">
        <v>635</v>
      </c>
      <c r="D72" s="38" t="s">
        <v>811</v>
      </c>
      <c r="E72" s="38" t="s">
        <v>163</v>
      </c>
      <c r="F72" s="33">
        <f>VLOOKUP(B72,[1]学生明细!$D$363:$H$1017,5,FALSE)</f>
        <v>85</v>
      </c>
      <c r="G72" s="101">
        <f>VLOOKUP(B72,[1]学生明细!$D$363:$I$1017,6,FALSE)</f>
        <v>0.75</v>
      </c>
      <c r="H72" s="33">
        <f t="shared" si="2"/>
        <v>63.75</v>
      </c>
    </row>
    <row r="73" spans="1:8">
      <c r="A73" s="38">
        <v>2</v>
      </c>
      <c r="B73" s="105" t="s">
        <v>637</v>
      </c>
      <c r="C73" s="38" t="s">
        <v>638</v>
      </c>
      <c r="D73" s="38" t="s">
        <v>738</v>
      </c>
      <c r="E73" s="38" t="s">
        <v>197</v>
      </c>
      <c r="F73" s="33">
        <f>VLOOKUP(B73,[1]学生明细!$D$363:$H$1017,5,FALSE)</f>
        <v>55</v>
      </c>
      <c r="G73" s="101">
        <f>VLOOKUP(B73,[1]学生明细!$D$363:$I$1017,6,FALSE)</f>
        <v>0.75</v>
      </c>
      <c r="H73" s="33">
        <f t="shared" si="2"/>
        <v>41.25</v>
      </c>
    </row>
    <row r="74" spans="1:8">
      <c r="A74" s="38">
        <v>3</v>
      </c>
      <c r="B74" s="57" t="s">
        <v>645</v>
      </c>
      <c r="C74" s="38" t="s">
        <v>646</v>
      </c>
      <c r="D74" s="38" t="s">
        <v>647</v>
      </c>
      <c r="E74" s="38" t="s">
        <v>174</v>
      </c>
      <c r="F74" s="33">
        <f>VLOOKUP(B74,[1]学生明细!$D$363:$H$1017,5,FALSE)</f>
        <v>55</v>
      </c>
      <c r="G74" s="101">
        <f>VLOOKUP(B74,[1]学生明细!$D$363:$I$1017,6,FALSE)</f>
        <v>0.75</v>
      </c>
      <c r="H74" s="33">
        <f t="shared" si="2"/>
        <v>41.25</v>
      </c>
    </row>
    <row r="75" spans="1:8">
      <c r="A75" s="38">
        <v>4</v>
      </c>
      <c r="B75" s="57" t="s">
        <v>998</v>
      </c>
      <c r="C75" s="38" t="s">
        <v>999</v>
      </c>
      <c r="D75" s="106" t="s">
        <v>1149</v>
      </c>
      <c r="E75" s="38" t="s">
        <v>39</v>
      </c>
      <c r="F75" s="33">
        <f>VLOOKUP(B75,[1]学生明细!$D$363:$H$1017,5,FALSE)</f>
        <v>59</v>
      </c>
      <c r="G75" s="101">
        <f>VLOOKUP(B75,[1]学生明细!$D$363:$I$1017,6,FALSE)</f>
        <v>0.75</v>
      </c>
      <c r="H75" s="33">
        <f t="shared" si="2"/>
        <v>44.25</v>
      </c>
    </row>
    <row r="76" spans="1:8">
      <c r="A76" s="38">
        <v>5</v>
      </c>
      <c r="B76" s="57" t="s">
        <v>373</v>
      </c>
      <c r="C76" s="38" t="s">
        <v>374</v>
      </c>
      <c r="D76" s="38" t="s">
        <v>375</v>
      </c>
      <c r="E76" s="38" t="s">
        <v>375</v>
      </c>
      <c r="F76" s="33">
        <f>VLOOKUP(B76,[1]学生明细!$D$363:$H$1017,5,FALSE)</f>
        <v>20</v>
      </c>
      <c r="G76" s="101">
        <f>VLOOKUP(B76,[1]学生明细!$D$363:$I$1017,6,FALSE)</f>
        <v>0.75</v>
      </c>
      <c r="H76" s="33">
        <f t="shared" si="2"/>
        <v>15</v>
      </c>
    </row>
    <row r="77" spans="1:8">
      <c r="A77" s="38">
        <v>6</v>
      </c>
      <c r="B77" s="57" t="s">
        <v>662</v>
      </c>
      <c r="C77" s="38" t="s">
        <v>663</v>
      </c>
      <c r="D77" s="38" t="s">
        <v>664</v>
      </c>
      <c r="E77" s="38" t="s">
        <v>297</v>
      </c>
      <c r="F77" s="33">
        <f>VLOOKUP(B77,[1]学生明细!$D$363:$H$1017,5,FALSE)</f>
        <v>49.8</v>
      </c>
      <c r="G77" s="101">
        <f>VLOOKUP(B77,[1]学生明细!$D$363:$I$1017,6,FALSE)</f>
        <v>0.75</v>
      </c>
      <c r="H77" s="33">
        <f t="shared" si="2"/>
        <v>37.349999999999994</v>
      </c>
    </row>
    <row r="78" spans="1:8">
      <c r="A78" s="38">
        <v>7</v>
      </c>
      <c r="B78" s="57" t="s">
        <v>711</v>
      </c>
      <c r="C78" s="38" t="s">
        <v>712</v>
      </c>
      <c r="D78" s="38" t="s">
        <v>735</v>
      </c>
      <c r="E78" s="38" t="s">
        <v>714</v>
      </c>
      <c r="F78" s="33">
        <f>VLOOKUP(B78,[1]学生明细!$D$363:$H$1017,5,FALSE)</f>
        <v>55</v>
      </c>
      <c r="G78" s="101">
        <f>VLOOKUP(B78,[1]学生明细!$D$363:$I$1017,6,FALSE)</f>
        <v>0.75</v>
      </c>
      <c r="H78" s="33">
        <f t="shared" si="2"/>
        <v>41.25</v>
      </c>
    </row>
    <row r="79" spans="1:8">
      <c r="A79" s="38">
        <v>8</v>
      </c>
      <c r="B79" s="57" t="s">
        <v>715</v>
      </c>
      <c r="C79" s="38" t="s">
        <v>716</v>
      </c>
      <c r="D79" s="38" t="s">
        <v>717</v>
      </c>
      <c r="E79" s="38" t="s">
        <v>174</v>
      </c>
      <c r="F79" s="33">
        <f>VLOOKUP(B79,[1]学生明细!$D$363:$H$1017,5,FALSE)</f>
        <v>58</v>
      </c>
      <c r="G79" s="101">
        <f>VLOOKUP(B79,[1]学生明细!$D$363:$I$1017,6,FALSE)</f>
        <v>0.75</v>
      </c>
      <c r="H79" s="33">
        <f t="shared" si="2"/>
        <v>43.5</v>
      </c>
    </row>
    <row r="80" spans="1:8">
      <c r="A80" s="38">
        <v>9</v>
      </c>
      <c r="B80" s="57" t="s">
        <v>718</v>
      </c>
      <c r="C80" s="38" t="s">
        <v>719</v>
      </c>
      <c r="D80" s="38" t="s">
        <v>720</v>
      </c>
      <c r="E80" s="38" t="s">
        <v>379</v>
      </c>
      <c r="F80" s="33">
        <f>VLOOKUP(B80,[1]学生明细!$D$363:$H$1017,5,FALSE)</f>
        <v>48</v>
      </c>
      <c r="G80" s="101">
        <f>VLOOKUP(B80,[1]学生明细!$D$363:$I$1017,6,FALSE)</f>
        <v>0.75</v>
      </c>
      <c r="H80" s="33">
        <f t="shared" si="2"/>
        <v>36</v>
      </c>
    </row>
    <row r="81" spans="1:8">
      <c r="A81" s="38">
        <v>10</v>
      </c>
      <c r="B81" s="57" t="s">
        <v>721</v>
      </c>
      <c r="C81" s="38" t="s">
        <v>722</v>
      </c>
      <c r="D81" s="38" t="s">
        <v>723</v>
      </c>
      <c r="E81" s="38" t="s">
        <v>724</v>
      </c>
      <c r="F81" s="33">
        <f>VLOOKUP(B81,[1]学生明细!$D$363:$H$1017,5,FALSE)</f>
        <v>39</v>
      </c>
      <c r="G81" s="101">
        <f>VLOOKUP(B81,[1]学生明细!$D$363:$I$1017,6,FALSE)</f>
        <v>0.75</v>
      </c>
      <c r="H81" s="33">
        <f t="shared" si="2"/>
        <v>29.25</v>
      </c>
    </row>
    <row r="82" spans="1:8">
      <c r="A82" s="38">
        <v>11</v>
      </c>
      <c r="B82" s="90" t="s">
        <v>970</v>
      </c>
      <c r="C82" s="91" t="s">
        <v>971</v>
      </c>
      <c r="D82" s="91" t="s">
        <v>972</v>
      </c>
      <c r="E82" s="102" t="s">
        <v>973</v>
      </c>
      <c r="F82" s="33">
        <f>VLOOKUP(B82,[1]学生明细!$D$363:$H$1017,5,FALSE)</f>
        <v>45</v>
      </c>
      <c r="G82" s="101">
        <f>VLOOKUP(B82,[1]学生明细!$D$363:$I$1017,6,FALSE)</f>
        <v>0.75</v>
      </c>
      <c r="H82" s="33">
        <f t="shared" si="2"/>
        <v>33.75</v>
      </c>
    </row>
    <row r="83" spans="1:8">
      <c r="A83" s="38">
        <v>12</v>
      </c>
      <c r="B83" s="90" t="s">
        <v>974</v>
      </c>
      <c r="C83" s="91" t="s">
        <v>975</v>
      </c>
      <c r="D83" s="91" t="s">
        <v>976</v>
      </c>
      <c r="E83" s="102"/>
      <c r="F83" s="33">
        <f>VLOOKUP(B83,[1]学生明细!$D$363:$H$1017,5,FALSE)</f>
        <v>45</v>
      </c>
      <c r="G83" s="101">
        <f>VLOOKUP(B83,[1]学生明细!$D$363:$I$1017,6,FALSE)</f>
        <v>0.75</v>
      </c>
      <c r="H83" s="33">
        <f t="shared" si="2"/>
        <v>33.75</v>
      </c>
    </row>
    <row r="84" spans="1:8" ht="33">
      <c r="A84" s="38">
        <v>13</v>
      </c>
      <c r="B84" s="90" t="s">
        <v>977</v>
      </c>
      <c r="C84" s="91" t="s">
        <v>978</v>
      </c>
      <c r="D84" s="91" t="s">
        <v>979</v>
      </c>
      <c r="E84" s="102"/>
      <c r="F84" s="33">
        <f>VLOOKUP(B84,[1]学生明细!$D$363:$H$1017,5,FALSE)</f>
        <v>29.8</v>
      </c>
      <c r="G84" s="101">
        <f>VLOOKUP(B84,[1]学生明细!$D$363:$I$1017,6,FALSE)</f>
        <v>0.75</v>
      </c>
      <c r="H84" s="33">
        <f t="shared" si="2"/>
        <v>22.35</v>
      </c>
    </row>
    <row r="85" spans="1:8" ht="33">
      <c r="A85" s="38">
        <v>14</v>
      </c>
      <c r="B85" s="90" t="s">
        <v>980</v>
      </c>
      <c r="C85" s="91" t="s">
        <v>981</v>
      </c>
      <c r="D85" s="91" t="s">
        <v>976</v>
      </c>
      <c r="E85" s="102"/>
      <c r="F85" s="33">
        <f>VLOOKUP(B85,[1]学生明细!$D$363:$H$1017,5,FALSE)</f>
        <v>29.8</v>
      </c>
      <c r="G85" s="101">
        <f>VLOOKUP(B85,[1]学生明细!$D$363:$I$1017,6,FALSE)</f>
        <v>0.75</v>
      </c>
      <c r="H85" s="33">
        <f t="shared" ref="H85:H111" si="3">F85*G85</f>
        <v>22.35</v>
      </c>
    </row>
    <row r="86" spans="1:8">
      <c r="A86" s="38">
        <v>15</v>
      </c>
      <c r="B86" s="103" t="s">
        <v>982</v>
      </c>
      <c r="C86" s="104" t="s">
        <v>983</v>
      </c>
      <c r="D86" s="104" t="s">
        <v>984</v>
      </c>
      <c r="E86" s="102"/>
      <c r="F86" s="33">
        <f>VLOOKUP(B86,[1]学生明细!$D$363:$H$1017,5,FALSE)</f>
        <v>39.799999999999997</v>
      </c>
      <c r="G86" s="101">
        <f>VLOOKUP(B86,[1]学生明细!$D$363:$I$1017,6,FALSE)</f>
        <v>0.75</v>
      </c>
      <c r="H86" s="33">
        <f t="shared" si="3"/>
        <v>29.849999999999998</v>
      </c>
    </row>
    <row r="87" spans="1:8">
      <c r="A87" s="38">
        <v>16</v>
      </c>
      <c r="B87" s="103" t="s">
        <v>985</v>
      </c>
      <c r="C87" s="104" t="s">
        <v>986</v>
      </c>
      <c r="D87" s="104" t="s">
        <v>984</v>
      </c>
      <c r="E87" s="102"/>
      <c r="F87" s="33">
        <f>VLOOKUP(B87,[1]学生明细!$D$363:$H$1017,5,FALSE)</f>
        <v>39.799999999999997</v>
      </c>
      <c r="G87" s="101">
        <f>VLOOKUP(B87,[1]学生明细!$D$363:$I$1017,6,FALSE)</f>
        <v>0.75</v>
      </c>
      <c r="H87" s="33">
        <f t="shared" si="3"/>
        <v>29.849999999999998</v>
      </c>
    </row>
    <row r="88" spans="1:8">
      <c r="A88" s="38">
        <v>17</v>
      </c>
      <c r="B88" s="103" t="s">
        <v>987</v>
      </c>
      <c r="C88" s="104" t="s">
        <v>988</v>
      </c>
      <c r="D88" s="104" t="s">
        <v>989</v>
      </c>
      <c r="E88" s="102"/>
      <c r="F88" s="33">
        <f>VLOOKUP(B88,[1]学生明细!$D$363:$H$1017,5,FALSE)</f>
        <v>35</v>
      </c>
      <c r="G88" s="101">
        <f>VLOOKUP(B88,[1]学生明细!$D$363:$I$1017,6,FALSE)</f>
        <v>0.75</v>
      </c>
      <c r="H88" s="33">
        <f t="shared" si="3"/>
        <v>26.25</v>
      </c>
    </row>
    <row r="89" spans="1:8">
      <c r="A89" s="38">
        <v>18</v>
      </c>
      <c r="B89" s="103" t="s">
        <v>990</v>
      </c>
      <c r="C89" s="104" t="s">
        <v>991</v>
      </c>
      <c r="D89" s="104" t="s">
        <v>992</v>
      </c>
      <c r="E89" s="102"/>
      <c r="F89" s="33">
        <f>VLOOKUP(B89,[1]学生明细!$D$363:$H$1017,5,FALSE)</f>
        <v>35</v>
      </c>
      <c r="G89" s="101">
        <f>VLOOKUP(B89,[1]学生明细!$D$363:$I$1017,6,FALSE)</f>
        <v>0.75</v>
      </c>
      <c r="H89" s="33">
        <f t="shared" si="3"/>
        <v>26.25</v>
      </c>
    </row>
    <row r="90" spans="1:8">
      <c r="A90" s="38">
        <v>19</v>
      </c>
      <c r="B90" s="57" t="s">
        <v>654</v>
      </c>
      <c r="C90" s="38" t="s">
        <v>655</v>
      </c>
      <c r="D90" s="38" t="s">
        <v>745</v>
      </c>
      <c r="E90" s="38" t="s">
        <v>59</v>
      </c>
      <c r="F90" s="33">
        <f>VLOOKUP(B90,[1]学生明细!$D$363:$H$1017,5,FALSE)</f>
        <v>18</v>
      </c>
      <c r="G90" s="101">
        <f>VLOOKUP(B90,[1]学生明细!$D$363:$I$1017,6,FALSE)</f>
        <v>1</v>
      </c>
      <c r="H90" s="33">
        <f t="shared" si="3"/>
        <v>18</v>
      </c>
    </row>
    <row r="91" spans="1:8">
      <c r="A91" s="38">
        <v>20</v>
      </c>
      <c r="B91" s="87"/>
      <c r="C91" s="38" t="s">
        <v>17</v>
      </c>
      <c r="F91" s="85">
        <v>6.5</v>
      </c>
      <c r="G91" s="34">
        <v>1</v>
      </c>
      <c r="H91" s="33">
        <v>6.5</v>
      </c>
    </row>
    <row r="92" spans="1:8">
      <c r="G92" s="101"/>
      <c r="H92" s="60">
        <f>SUM(H72:H91)</f>
        <v>641.75000000000011</v>
      </c>
    </row>
    <row r="93" spans="1:8">
      <c r="G93" s="101"/>
    </row>
    <row r="94" spans="1:8" s="66" customFormat="1">
      <c r="A94" s="81" t="s">
        <v>1001</v>
      </c>
      <c r="B94" s="81"/>
      <c r="C94" s="81"/>
      <c r="D94" s="81"/>
      <c r="E94" s="81"/>
      <c r="F94" s="81"/>
      <c r="G94" s="82"/>
      <c r="H94" s="99"/>
    </row>
    <row r="95" spans="1:8" s="45" customFormat="1" ht="33">
      <c r="A95" s="52" t="s">
        <v>1</v>
      </c>
      <c r="B95" s="68" t="s">
        <v>2</v>
      </c>
      <c r="C95" s="25" t="s">
        <v>3</v>
      </c>
      <c r="D95" s="25" t="s">
        <v>4</v>
      </c>
      <c r="E95" s="25" t="s">
        <v>5</v>
      </c>
      <c r="F95" s="26" t="s">
        <v>6</v>
      </c>
      <c r="G95" s="27" t="s">
        <v>7</v>
      </c>
      <c r="H95" s="26" t="s">
        <v>8</v>
      </c>
    </row>
    <row r="96" spans="1:8">
      <c r="A96" s="38">
        <v>1</v>
      </c>
      <c r="B96" s="57" t="s">
        <v>645</v>
      </c>
      <c r="C96" s="38" t="s">
        <v>646</v>
      </c>
      <c r="D96" s="38" t="s">
        <v>647</v>
      </c>
      <c r="E96" s="38" t="s">
        <v>174</v>
      </c>
      <c r="F96" s="33">
        <f>VLOOKUP(B96,[1]学生明细!$D$363:$H$1017,5,FALSE)</f>
        <v>55</v>
      </c>
      <c r="G96" s="101">
        <f>VLOOKUP(B96,[1]学生明细!$D$363:$I$1017,6,FALSE)</f>
        <v>0.75</v>
      </c>
      <c r="H96" s="33">
        <f t="shared" si="3"/>
        <v>41.25</v>
      </c>
    </row>
    <row r="97" spans="1:8">
      <c r="A97" s="38">
        <v>2</v>
      </c>
      <c r="B97" s="57" t="s">
        <v>373</v>
      </c>
      <c r="C97" s="38" t="s">
        <v>374</v>
      </c>
      <c r="D97" s="38" t="s">
        <v>375</v>
      </c>
      <c r="E97" s="38" t="s">
        <v>375</v>
      </c>
      <c r="F97" s="33">
        <f>VLOOKUP(B97,[1]学生明细!$D$363:$H$1017,5,FALSE)</f>
        <v>20</v>
      </c>
      <c r="G97" s="101">
        <f>VLOOKUP(B97,[1]学生明细!$D$363:$I$1017,6,FALSE)</f>
        <v>0.75</v>
      </c>
      <c r="H97" s="33">
        <f t="shared" si="3"/>
        <v>15</v>
      </c>
    </row>
    <row r="98" spans="1:8">
      <c r="A98" s="38">
        <v>3</v>
      </c>
      <c r="B98" s="57" t="s">
        <v>662</v>
      </c>
      <c r="C98" s="38" t="s">
        <v>663</v>
      </c>
      <c r="D98" s="38" t="s">
        <v>664</v>
      </c>
      <c r="E98" s="38" t="s">
        <v>297</v>
      </c>
      <c r="F98" s="33">
        <f>VLOOKUP(B98,[1]学生明细!$D$363:$H$1017,5,FALSE)</f>
        <v>49.8</v>
      </c>
      <c r="G98" s="101">
        <f>VLOOKUP(B98,[1]学生明细!$D$363:$I$1017,6,FALSE)</f>
        <v>0.75</v>
      </c>
      <c r="H98" s="33">
        <f t="shared" si="3"/>
        <v>37.349999999999994</v>
      </c>
    </row>
    <row r="99" spans="1:8">
      <c r="A99" s="38">
        <v>4</v>
      </c>
      <c r="B99" s="57" t="s">
        <v>711</v>
      </c>
      <c r="C99" s="38" t="s">
        <v>712</v>
      </c>
      <c r="D99" s="38" t="s">
        <v>735</v>
      </c>
      <c r="E99" s="38" t="s">
        <v>714</v>
      </c>
      <c r="F99" s="33">
        <f>VLOOKUP(B99,[1]学生明细!$D$363:$H$1017,5,FALSE)</f>
        <v>55</v>
      </c>
      <c r="G99" s="101">
        <f>VLOOKUP(B99,[1]学生明细!$D$363:$I$1017,6,FALSE)</f>
        <v>0.75</v>
      </c>
      <c r="H99" s="33">
        <f t="shared" si="3"/>
        <v>41.25</v>
      </c>
    </row>
    <row r="100" spans="1:8">
      <c r="A100" s="38">
        <v>5</v>
      </c>
      <c r="B100" s="57" t="s">
        <v>715</v>
      </c>
      <c r="C100" s="38" t="s">
        <v>716</v>
      </c>
      <c r="D100" s="38" t="s">
        <v>717</v>
      </c>
      <c r="E100" s="38" t="s">
        <v>174</v>
      </c>
      <c r="F100" s="33">
        <f>VLOOKUP(B100,[1]学生明细!$D$363:$H$1017,5,FALSE)</f>
        <v>58</v>
      </c>
      <c r="G100" s="101">
        <f>VLOOKUP(B100,[1]学生明细!$D$363:$I$1017,6,FALSE)</f>
        <v>0.75</v>
      </c>
      <c r="H100" s="33">
        <f t="shared" si="3"/>
        <v>43.5</v>
      </c>
    </row>
    <row r="101" spans="1:8">
      <c r="A101" s="38">
        <v>6</v>
      </c>
      <c r="B101" s="57" t="s">
        <v>718</v>
      </c>
      <c r="C101" s="38" t="s">
        <v>719</v>
      </c>
      <c r="D101" s="38" t="s">
        <v>720</v>
      </c>
      <c r="E101" s="38" t="s">
        <v>379</v>
      </c>
      <c r="F101" s="33">
        <f>VLOOKUP(B101,[1]学生明细!$D$363:$H$1017,5,FALSE)</f>
        <v>48</v>
      </c>
      <c r="G101" s="101">
        <f>VLOOKUP(B101,[1]学生明细!$D$363:$I$1017,6,FALSE)</f>
        <v>0.75</v>
      </c>
      <c r="H101" s="33">
        <f t="shared" si="3"/>
        <v>36</v>
      </c>
    </row>
    <row r="102" spans="1:8">
      <c r="A102" s="38">
        <v>7</v>
      </c>
      <c r="B102" s="57" t="s">
        <v>721</v>
      </c>
      <c r="C102" s="38" t="s">
        <v>722</v>
      </c>
      <c r="D102" s="38" t="s">
        <v>723</v>
      </c>
      <c r="E102" s="38" t="s">
        <v>724</v>
      </c>
      <c r="F102" s="33">
        <f>VLOOKUP(B102,[1]学生明细!$D$363:$H$1017,5,FALSE)</f>
        <v>39</v>
      </c>
      <c r="G102" s="101">
        <f>VLOOKUP(B102,[1]学生明细!$D$363:$I$1017,6,FALSE)</f>
        <v>0.75</v>
      </c>
      <c r="H102" s="33">
        <f t="shared" si="3"/>
        <v>29.25</v>
      </c>
    </row>
    <row r="103" spans="1:8">
      <c r="A103" s="38">
        <v>8</v>
      </c>
      <c r="B103" s="90" t="s">
        <v>970</v>
      </c>
      <c r="C103" s="91" t="s">
        <v>971</v>
      </c>
      <c r="D103" s="91" t="s">
        <v>972</v>
      </c>
      <c r="E103" s="102" t="s">
        <v>973</v>
      </c>
      <c r="F103" s="33">
        <f>VLOOKUP(B103,[1]学生明细!$D$363:$H$1017,5,FALSE)</f>
        <v>45</v>
      </c>
      <c r="G103" s="101">
        <f>VLOOKUP(B103,[1]学生明细!$D$363:$I$1017,6,FALSE)</f>
        <v>0.75</v>
      </c>
      <c r="H103" s="33">
        <f t="shared" si="3"/>
        <v>33.75</v>
      </c>
    </row>
    <row r="104" spans="1:8">
      <c r="A104" s="38">
        <v>9</v>
      </c>
      <c r="B104" s="90" t="s">
        <v>974</v>
      </c>
      <c r="C104" s="91" t="s">
        <v>975</v>
      </c>
      <c r="D104" s="91" t="s">
        <v>976</v>
      </c>
      <c r="E104" s="102"/>
      <c r="F104" s="33">
        <f>VLOOKUP(B104,[1]学生明细!$D$363:$H$1017,5,FALSE)</f>
        <v>45</v>
      </c>
      <c r="G104" s="101">
        <f>VLOOKUP(B104,[1]学生明细!$D$363:$I$1017,6,FALSE)</f>
        <v>0.75</v>
      </c>
      <c r="H104" s="33">
        <f t="shared" si="3"/>
        <v>33.75</v>
      </c>
    </row>
    <row r="105" spans="1:8" ht="33">
      <c r="A105" s="38">
        <v>10</v>
      </c>
      <c r="B105" s="90" t="s">
        <v>977</v>
      </c>
      <c r="C105" s="91" t="s">
        <v>978</v>
      </c>
      <c r="D105" s="91" t="s">
        <v>979</v>
      </c>
      <c r="E105" s="102"/>
      <c r="F105" s="33">
        <f>VLOOKUP(B105,[1]学生明细!$D$363:$H$1017,5,FALSE)</f>
        <v>29.8</v>
      </c>
      <c r="G105" s="101">
        <f>VLOOKUP(B105,[1]学生明细!$D$363:$I$1017,6,FALSE)</f>
        <v>0.75</v>
      </c>
      <c r="H105" s="33">
        <f t="shared" si="3"/>
        <v>22.35</v>
      </c>
    </row>
    <row r="106" spans="1:8" ht="33">
      <c r="A106" s="38">
        <v>11</v>
      </c>
      <c r="B106" s="90" t="s">
        <v>980</v>
      </c>
      <c r="C106" s="91" t="s">
        <v>981</v>
      </c>
      <c r="D106" s="91" t="s">
        <v>976</v>
      </c>
      <c r="E106" s="102"/>
      <c r="F106" s="33">
        <f>VLOOKUP(B106,[1]学生明细!$D$363:$H$1017,5,FALSE)</f>
        <v>29.8</v>
      </c>
      <c r="G106" s="101">
        <f>VLOOKUP(B106,[1]学生明细!$D$363:$I$1017,6,FALSE)</f>
        <v>0.75</v>
      </c>
      <c r="H106" s="33">
        <f t="shared" si="3"/>
        <v>22.35</v>
      </c>
    </row>
    <row r="107" spans="1:8">
      <c r="A107" s="38">
        <v>12</v>
      </c>
      <c r="B107" s="103" t="s">
        <v>982</v>
      </c>
      <c r="C107" s="104" t="s">
        <v>983</v>
      </c>
      <c r="D107" s="104" t="s">
        <v>984</v>
      </c>
      <c r="E107" s="102"/>
      <c r="F107" s="33">
        <f>VLOOKUP(B107,[1]学生明细!$D$363:$H$1017,5,FALSE)</f>
        <v>39.799999999999997</v>
      </c>
      <c r="G107" s="101">
        <f>VLOOKUP(B107,[1]学生明细!$D$363:$I$1017,6,FALSE)</f>
        <v>0.75</v>
      </c>
      <c r="H107" s="33">
        <f t="shared" si="3"/>
        <v>29.849999999999998</v>
      </c>
    </row>
    <row r="108" spans="1:8">
      <c r="A108" s="38">
        <v>13</v>
      </c>
      <c r="B108" s="103" t="s">
        <v>985</v>
      </c>
      <c r="C108" s="104" t="s">
        <v>986</v>
      </c>
      <c r="D108" s="104" t="s">
        <v>984</v>
      </c>
      <c r="E108" s="102"/>
      <c r="F108" s="33">
        <f>VLOOKUP(B108,[1]学生明细!$D$363:$H$1017,5,FALSE)</f>
        <v>39.799999999999997</v>
      </c>
      <c r="G108" s="101">
        <f>VLOOKUP(B108,[1]学生明细!$D$363:$I$1017,6,FALSE)</f>
        <v>0.75</v>
      </c>
      <c r="H108" s="33">
        <f t="shared" si="3"/>
        <v>29.849999999999998</v>
      </c>
    </row>
    <row r="109" spans="1:8">
      <c r="A109" s="38">
        <v>14</v>
      </c>
      <c r="B109" s="103" t="s">
        <v>987</v>
      </c>
      <c r="C109" s="104" t="s">
        <v>988</v>
      </c>
      <c r="D109" s="104" t="s">
        <v>989</v>
      </c>
      <c r="E109" s="102"/>
      <c r="F109" s="33">
        <f>VLOOKUP(B109,[1]学生明细!$D$363:$H$1017,5,FALSE)</f>
        <v>35</v>
      </c>
      <c r="G109" s="101">
        <f>VLOOKUP(B109,[1]学生明细!$D$363:$I$1017,6,FALSE)</f>
        <v>0.75</v>
      </c>
      <c r="H109" s="33">
        <f t="shared" si="3"/>
        <v>26.25</v>
      </c>
    </row>
    <row r="110" spans="1:8">
      <c r="A110" s="38">
        <v>15</v>
      </c>
      <c r="B110" s="103" t="s">
        <v>990</v>
      </c>
      <c r="C110" s="104" t="s">
        <v>991</v>
      </c>
      <c r="D110" s="104" t="s">
        <v>992</v>
      </c>
      <c r="E110" s="102"/>
      <c r="F110" s="33">
        <f>VLOOKUP(B110,[1]学生明细!$D$363:$H$1017,5,FALSE)</f>
        <v>35</v>
      </c>
      <c r="G110" s="101">
        <f>VLOOKUP(B110,[1]学生明细!$D$363:$I$1017,6,FALSE)</f>
        <v>0.75</v>
      </c>
      <c r="H110" s="33">
        <f t="shared" si="3"/>
        <v>26.25</v>
      </c>
    </row>
    <row r="111" spans="1:8">
      <c r="A111" s="38">
        <v>16</v>
      </c>
      <c r="B111" s="57" t="s">
        <v>654</v>
      </c>
      <c r="C111" s="38" t="s">
        <v>655</v>
      </c>
      <c r="D111" s="38" t="s">
        <v>745</v>
      </c>
      <c r="E111" s="38" t="s">
        <v>59</v>
      </c>
      <c r="F111" s="33">
        <f>VLOOKUP(B111,[1]学生明细!$D$363:$H$1017,5,FALSE)</f>
        <v>18</v>
      </c>
      <c r="G111" s="101">
        <f>VLOOKUP(B111,[1]学生明细!$D$363:$I$1017,6,FALSE)</f>
        <v>1</v>
      </c>
      <c r="H111" s="33">
        <f t="shared" si="3"/>
        <v>18</v>
      </c>
    </row>
    <row r="112" spans="1:8">
      <c r="A112" s="38">
        <v>17</v>
      </c>
      <c r="B112" s="87"/>
      <c r="C112" s="38" t="s">
        <v>17</v>
      </c>
      <c r="F112" s="85">
        <v>6.5</v>
      </c>
      <c r="G112" s="34">
        <v>1</v>
      </c>
      <c r="H112" s="33">
        <v>6.5</v>
      </c>
    </row>
    <row r="113" spans="1:8">
      <c r="G113" s="101"/>
      <c r="H113" s="60">
        <f>SUM(H96:H112)</f>
        <v>492.50000000000011</v>
      </c>
    </row>
    <row r="114" spans="1:8">
      <c r="G114" s="101"/>
    </row>
    <row r="115" spans="1:8" s="66" customFormat="1">
      <c r="A115" s="81" t="s">
        <v>1002</v>
      </c>
      <c r="B115" s="81"/>
      <c r="C115" s="81"/>
      <c r="D115" s="81"/>
      <c r="E115" s="81"/>
      <c r="F115" s="81"/>
      <c r="G115" s="82"/>
      <c r="H115" s="99"/>
    </row>
    <row r="116" spans="1:8" s="45" customFormat="1" ht="33">
      <c r="A116" s="52" t="s">
        <v>1</v>
      </c>
      <c r="B116" s="68" t="s">
        <v>2</v>
      </c>
      <c r="C116" s="25" t="s">
        <v>3</v>
      </c>
      <c r="D116" s="25" t="s">
        <v>4</v>
      </c>
      <c r="E116" s="25" t="s">
        <v>5</v>
      </c>
      <c r="F116" s="26" t="s">
        <v>6</v>
      </c>
      <c r="G116" s="27" t="s">
        <v>7</v>
      </c>
      <c r="H116" s="26" t="s">
        <v>8</v>
      </c>
    </row>
    <row r="117" spans="1:8">
      <c r="A117" s="38">
        <v>1</v>
      </c>
      <c r="B117" s="57" t="s">
        <v>810</v>
      </c>
      <c r="C117" s="38" t="s">
        <v>635</v>
      </c>
      <c r="D117" s="38" t="s">
        <v>811</v>
      </c>
      <c r="E117" s="38" t="s">
        <v>163</v>
      </c>
      <c r="F117" s="33">
        <f>VLOOKUP(B117,[1]学生明细!$D$363:$H$1017,5,FALSE)</f>
        <v>85</v>
      </c>
      <c r="G117" s="101">
        <f>VLOOKUP(B117,[1]学生明细!$D$363:$I$1017,6,FALSE)</f>
        <v>0.75</v>
      </c>
      <c r="H117" s="33">
        <f t="shared" ref="H117:H161" si="4">F117*G117</f>
        <v>63.75</v>
      </c>
    </row>
    <row r="118" spans="1:8">
      <c r="A118" s="38">
        <v>2</v>
      </c>
      <c r="B118" s="105" t="s">
        <v>637</v>
      </c>
      <c r="C118" s="38" t="s">
        <v>638</v>
      </c>
      <c r="D118" s="38" t="s">
        <v>738</v>
      </c>
      <c r="E118" s="38" t="s">
        <v>197</v>
      </c>
      <c r="F118" s="33">
        <f>VLOOKUP(B118,[1]学生明细!$D$363:$H$1017,5,FALSE)</f>
        <v>55</v>
      </c>
      <c r="G118" s="101">
        <f>VLOOKUP(B118,[1]学生明细!$D$363:$I$1017,6,FALSE)</f>
        <v>0.75</v>
      </c>
      <c r="H118" s="33">
        <f t="shared" si="4"/>
        <v>41.25</v>
      </c>
    </row>
    <row r="119" spans="1:8">
      <c r="A119" s="38">
        <v>3</v>
      </c>
      <c r="B119" s="57" t="s">
        <v>645</v>
      </c>
      <c r="C119" s="38" t="s">
        <v>646</v>
      </c>
      <c r="D119" s="38" t="s">
        <v>647</v>
      </c>
      <c r="E119" s="38" t="s">
        <v>174</v>
      </c>
      <c r="F119" s="33">
        <f>VLOOKUP(B119,[1]学生明细!$D$363:$H$1017,5,FALSE)</f>
        <v>55</v>
      </c>
      <c r="G119" s="101">
        <f>VLOOKUP(B119,[1]学生明细!$D$363:$I$1017,6,FALSE)</f>
        <v>0.75</v>
      </c>
      <c r="H119" s="33">
        <f t="shared" si="4"/>
        <v>41.25</v>
      </c>
    </row>
    <row r="120" spans="1:8">
      <c r="A120" s="38">
        <v>4</v>
      </c>
      <c r="B120" s="57" t="s">
        <v>1003</v>
      </c>
      <c r="C120" s="38" t="s">
        <v>1004</v>
      </c>
      <c r="D120" s="38" t="s">
        <v>1005</v>
      </c>
      <c r="E120" s="38" t="s">
        <v>197</v>
      </c>
      <c r="F120" s="33">
        <f>VLOOKUP(B120,[1]学生明细!$D$363:$H$1017,5,FALSE)</f>
        <v>98</v>
      </c>
      <c r="G120" s="101">
        <f>VLOOKUP(B120,[1]学生明细!$D$363:$I$1017,6,FALSE)</f>
        <v>0.75</v>
      </c>
      <c r="H120" s="33">
        <f t="shared" si="4"/>
        <v>73.5</v>
      </c>
    </row>
    <row r="121" spans="1:8">
      <c r="A121" s="38">
        <v>5</v>
      </c>
      <c r="B121" s="57" t="s">
        <v>1006</v>
      </c>
      <c r="C121" s="38" t="s">
        <v>1007</v>
      </c>
      <c r="D121" s="38" t="s">
        <v>1008</v>
      </c>
      <c r="E121" s="38" t="s">
        <v>493</v>
      </c>
      <c r="F121" s="33">
        <f>VLOOKUP(B121,[1]学生明细!$D$363:$H$1017,5,FALSE)</f>
        <v>59</v>
      </c>
      <c r="G121" s="101">
        <f>VLOOKUP(B121,[1]学生明细!$D$363:$I$1017,6,FALSE)</f>
        <v>0.75</v>
      </c>
      <c r="H121" s="33">
        <f t="shared" si="4"/>
        <v>44.25</v>
      </c>
    </row>
    <row r="122" spans="1:8">
      <c r="A122" s="38">
        <v>6</v>
      </c>
      <c r="B122" s="57" t="s">
        <v>373</v>
      </c>
      <c r="C122" s="38" t="s">
        <v>374</v>
      </c>
      <c r="D122" s="38" t="s">
        <v>375</v>
      </c>
      <c r="E122" s="38" t="s">
        <v>375</v>
      </c>
      <c r="F122" s="33">
        <f>VLOOKUP(B122,[1]学生明细!$D$363:$H$1017,5,FALSE)</f>
        <v>20</v>
      </c>
      <c r="G122" s="101">
        <f>VLOOKUP(B122,[1]学生明细!$D$363:$I$1017,6,FALSE)</f>
        <v>0.75</v>
      </c>
      <c r="H122" s="33">
        <f t="shared" si="4"/>
        <v>15</v>
      </c>
    </row>
    <row r="123" spans="1:8">
      <c r="A123" s="38">
        <v>7</v>
      </c>
      <c r="B123" s="57" t="s">
        <v>662</v>
      </c>
      <c r="C123" s="38" t="s">
        <v>663</v>
      </c>
      <c r="D123" s="38" t="s">
        <v>664</v>
      </c>
      <c r="E123" s="38" t="s">
        <v>297</v>
      </c>
      <c r="F123" s="33">
        <f>VLOOKUP(B123,[1]学生明细!$D$363:$H$1017,5,FALSE)</f>
        <v>49.8</v>
      </c>
      <c r="G123" s="101">
        <f>VLOOKUP(B123,[1]学生明细!$D$363:$I$1017,6,FALSE)</f>
        <v>0.75</v>
      </c>
      <c r="H123" s="33">
        <f t="shared" si="4"/>
        <v>37.349999999999994</v>
      </c>
    </row>
    <row r="124" spans="1:8">
      <c r="A124" s="38">
        <v>8</v>
      </c>
      <c r="B124" s="57" t="s">
        <v>711</v>
      </c>
      <c r="C124" s="38" t="s">
        <v>712</v>
      </c>
      <c r="D124" s="38" t="s">
        <v>735</v>
      </c>
      <c r="E124" s="38" t="s">
        <v>714</v>
      </c>
      <c r="F124" s="33">
        <f>VLOOKUP(B124,[1]学生明细!$D$363:$H$1017,5,FALSE)</f>
        <v>55</v>
      </c>
      <c r="G124" s="101">
        <f>VLOOKUP(B124,[1]学生明细!$D$363:$I$1017,6,FALSE)</f>
        <v>0.75</v>
      </c>
      <c r="H124" s="33">
        <f t="shared" si="4"/>
        <v>41.25</v>
      </c>
    </row>
    <row r="125" spans="1:8">
      <c r="A125" s="38">
        <v>9</v>
      </c>
      <c r="B125" s="57" t="s">
        <v>715</v>
      </c>
      <c r="C125" s="38" t="s">
        <v>716</v>
      </c>
      <c r="D125" s="38" t="s">
        <v>717</v>
      </c>
      <c r="E125" s="38" t="s">
        <v>174</v>
      </c>
      <c r="F125" s="33">
        <f>VLOOKUP(B125,[1]学生明细!$D$363:$H$1017,5,FALSE)</f>
        <v>58</v>
      </c>
      <c r="G125" s="101">
        <f>VLOOKUP(B125,[1]学生明细!$D$363:$I$1017,6,FALSE)</f>
        <v>0.75</v>
      </c>
      <c r="H125" s="33">
        <f t="shared" si="4"/>
        <v>43.5</v>
      </c>
    </row>
    <row r="126" spans="1:8">
      <c r="A126" s="38">
        <v>10</v>
      </c>
      <c r="B126" s="57" t="s">
        <v>718</v>
      </c>
      <c r="C126" s="38" t="s">
        <v>719</v>
      </c>
      <c r="D126" s="38" t="s">
        <v>720</v>
      </c>
      <c r="E126" s="38" t="s">
        <v>379</v>
      </c>
      <c r="F126" s="33">
        <f>VLOOKUP(B126,[1]学生明细!$D$363:$H$1017,5,FALSE)</f>
        <v>48</v>
      </c>
      <c r="G126" s="101">
        <f>VLOOKUP(B126,[1]学生明细!$D$363:$I$1017,6,FALSE)</f>
        <v>0.75</v>
      </c>
      <c r="H126" s="33">
        <f t="shared" si="4"/>
        <v>36</v>
      </c>
    </row>
    <row r="127" spans="1:8">
      <c r="A127" s="38">
        <v>11</v>
      </c>
      <c r="B127" s="57" t="s">
        <v>721</v>
      </c>
      <c r="C127" s="38" t="s">
        <v>722</v>
      </c>
      <c r="D127" s="38" t="s">
        <v>723</v>
      </c>
      <c r="E127" s="38" t="s">
        <v>724</v>
      </c>
      <c r="F127" s="33">
        <f>VLOOKUP(B127,[1]学生明细!$D$363:$H$1017,5,FALSE)</f>
        <v>39</v>
      </c>
      <c r="G127" s="101">
        <f>VLOOKUP(B127,[1]学生明细!$D$363:$I$1017,6,FALSE)</f>
        <v>0.75</v>
      </c>
      <c r="H127" s="33">
        <f t="shared" si="4"/>
        <v>29.25</v>
      </c>
    </row>
    <row r="128" spans="1:8">
      <c r="A128" s="38">
        <v>12</v>
      </c>
      <c r="B128" s="90" t="s">
        <v>970</v>
      </c>
      <c r="C128" s="91" t="s">
        <v>971</v>
      </c>
      <c r="D128" s="91" t="s">
        <v>972</v>
      </c>
      <c r="E128" s="102" t="s">
        <v>973</v>
      </c>
      <c r="F128" s="33">
        <f>VLOOKUP(B128,[1]学生明细!$D$363:$H$1017,5,FALSE)</f>
        <v>45</v>
      </c>
      <c r="G128" s="101">
        <f>VLOOKUP(B128,[1]学生明细!$D$363:$I$1017,6,FALSE)</f>
        <v>0.75</v>
      </c>
      <c r="H128" s="33">
        <f t="shared" si="4"/>
        <v>33.75</v>
      </c>
    </row>
    <row r="129" spans="1:8">
      <c r="A129" s="38">
        <v>13</v>
      </c>
      <c r="B129" s="90" t="s">
        <v>974</v>
      </c>
      <c r="C129" s="91" t="s">
        <v>975</v>
      </c>
      <c r="D129" s="91" t="s">
        <v>976</v>
      </c>
      <c r="E129" s="102"/>
      <c r="F129" s="33">
        <f>VLOOKUP(B129,[1]学生明细!$D$363:$H$1017,5,FALSE)</f>
        <v>45</v>
      </c>
      <c r="G129" s="101">
        <f>VLOOKUP(B129,[1]学生明细!$D$363:$I$1017,6,FALSE)</f>
        <v>0.75</v>
      </c>
      <c r="H129" s="33">
        <f t="shared" si="4"/>
        <v>33.75</v>
      </c>
    </row>
    <row r="130" spans="1:8" ht="33">
      <c r="A130" s="38">
        <v>14</v>
      </c>
      <c r="B130" s="90" t="s">
        <v>977</v>
      </c>
      <c r="C130" s="91" t="s">
        <v>978</v>
      </c>
      <c r="D130" s="91" t="s">
        <v>979</v>
      </c>
      <c r="E130" s="102"/>
      <c r="F130" s="33">
        <f>VLOOKUP(B130,[1]学生明细!$D$363:$H$1017,5,FALSE)</f>
        <v>29.8</v>
      </c>
      <c r="G130" s="101">
        <f>VLOOKUP(B130,[1]学生明细!$D$363:$I$1017,6,FALSE)</f>
        <v>0.75</v>
      </c>
      <c r="H130" s="33">
        <f t="shared" si="4"/>
        <v>22.35</v>
      </c>
    </row>
    <row r="131" spans="1:8" ht="33">
      <c r="A131" s="38">
        <v>15</v>
      </c>
      <c r="B131" s="90" t="s">
        <v>980</v>
      </c>
      <c r="C131" s="91" t="s">
        <v>981</v>
      </c>
      <c r="D131" s="91" t="s">
        <v>976</v>
      </c>
      <c r="E131" s="102"/>
      <c r="F131" s="33">
        <f>VLOOKUP(B131,[1]学生明细!$D$363:$H$1017,5,FALSE)</f>
        <v>29.8</v>
      </c>
      <c r="G131" s="101">
        <f>VLOOKUP(B131,[1]学生明细!$D$363:$I$1017,6,FALSE)</f>
        <v>0.75</v>
      </c>
      <c r="H131" s="33">
        <f t="shared" si="4"/>
        <v>22.35</v>
      </c>
    </row>
    <row r="132" spans="1:8">
      <c r="A132" s="38">
        <v>16</v>
      </c>
      <c r="B132" s="103" t="s">
        <v>982</v>
      </c>
      <c r="C132" s="104" t="s">
        <v>983</v>
      </c>
      <c r="D132" s="104" t="s">
        <v>984</v>
      </c>
      <c r="E132" s="102"/>
      <c r="F132" s="33">
        <f>VLOOKUP(B132,[1]学生明细!$D$363:$H$1017,5,FALSE)</f>
        <v>39.799999999999997</v>
      </c>
      <c r="G132" s="101">
        <f>VLOOKUP(B132,[1]学生明细!$D$363:$I$1017,6,FALSE)</f>
        <v>0.75</v>
      </c>
      <c r="H132" s="33">
        <f t="shared" si="4"/>
        <v>29.849999999999998</v>
      </c>
    </row>
    <row r="133" spans="1:8">
      <c r="A133" s="38">
        <v>17</v>
      </c>
      <c r="B133" s="103" t="s">
        <v>985</v>
      </c>
      <c r="C133" s="104" t="s">
        <v>986</v>
      </c>
      <c r="D133" s="104" t="s">
        <v>984</v>
      </c>
      <c r="E133" s="102"/>
      <c r="F133" s="33">
        <f>VLOOKUP(B133,[1]学生明细!$D$363:$H$1017,5,FALSE)</f>
        <v>39.799999999999997</v>
      </c>
      <c r="G133" s="101">
        <f>VLOOKUP(B133,[1]学生明细!$D$363:$I$1017,6,FALSE)</f>
        <v>0.75</v>
      </c>
      <c r="H133" s="33">
        <f t="shared" si="4"/>
        <v>29.849999999999998</v>
      </c>
    </row>
    <row r="134" spans="1:8">
      <c r="A134" s="38">
        <v>18</v>
      </c>
      <c r="B134" s="103" t="s">
        <v>987</v>
      </c>
      <c r="C134" s="104" t="s">
        <v>988</v>
      </c>
      <c r="D134" s="104" t="s">
        <v>989</v>
      </c>
      <c r="E134" s="102"/>
      <c r="F134" s="33">
        <f>VLOOKUP(B134,[1]学生明细!$D$363:$H$1017,5,FALSE)</f>
        <v>35</v>
      </c>
      <c r="G134" s="101">
        <f>VLOOKUP(B134,[1]学生明细!$D$363:$I$1017,6,FALSE)</f>
        <v>0.75</v>
      </c>
      <c r="H134" s="33">
        <f t="shared" si="4"/>
        <v>26.25</v>
      </c>
    </row>
    <row r="135" spans="1:8">
      <c r="A135" s="38">
        <v>19</v>
      </c>
      <c r="B135" s="103" t="s">
        <v>990</v>
      </c>
      <c r="C135" s="104" t="s">
        <v>991</v>
      </c>
      <c r="D135" s="104" t="s">
        <v>992</v>
      </c>
      <c r="E135" s="102"/>
      <c r="F135" s="33">
        <f>VLOOKUP(B135,[1]学生明细!$D$363:$H$1017,5,FALSE)</f>
        <v>35</v>
      </c>
      <c r="G135" s="101">
        <f>VLOOKUP(B135,[1]学生明细!$D$363:$I$1017,6,FALSE)</f>
        <v>0.75</v>
      </c>
      <c r="H135" s="33">
        <f t="shared" si="4"/>
        <v>26.25</v>
      </c>
    </row>
    <row r="136" spans="1:8">
      <c r="A136" s="38">
        <v>20</v>
      </c>
      <c r="B136" s="57" t="s">
        <v>654</v>
      </c>
      <c r="C136" s="38" t="s">
        <v>655</v>
      </c>
      <c r="D136" s="38" t="s">
        <v>745</v>
      </c>
      <c r="E136" s="38" t="s">
        <v>59</v>
      </c>
      <c r="F136" s="33">
        <f>VLOOKUP(B136,[1]学生明细!$D$363:$H$1017,5,FALSE)</f>
        <v>18</v>
      </c>
      <c r="G136" s="101">
        <f>VLOOKUP(B136,[1]学生明细!$D$363:$I$1017,6,FALSE)</f>
        <v>1</v>
      </c>
      <c r="H136" s="33">
        <f t="shared" si="4"/>
        <v>18</v>
      </c>
    </row>
    <row r="137" spans="1:8">
      <c r="A137" s="38">
        <v>21</v>
      </c>
      <c r="B137" s="87"/>
      <c r="C137" s="38" t="s">
        <v>17</v>
      </c>
      <c r="F137" s="85">
        <v>6.5</v>
      </c>
      <c r="G137" s="34">
        <v>1</v>
      </c>
      <c r="H137" s="33">
        <v>6.5</v>
      </c>
    </row>
    <row r="138" spans="1:8">
      <c r="G138" s="101"/>
      <c r="H138" s="60">
        <f>SUM(H117:H137)</f>
        <v>715.25000000000011</v>
      </c>
    </row>
    <row r="139" spans="1:8">
      <c r="G139" s="101"/>
    </row>
    <row r="140" spans="1:8" s="66" customFormat="1">
      <c r="A140" s="81" t="s">
        <v>1009</v>
      </c>
      <c r="B140" s="81"/>
      <c r="C140" s="81"/>
      <c r="D140" s="81"/>
      <c r="E140" s="81"/>
      <c r="F140" s="81"/>
      <c r="G140" s="82"/>
      <c r="H140" s="99"/>
    </row>
    <row r="141" spans="1:8" s="45" customFormat="1" ht="33">
      <c r="A141" s="52" t="s">
        <v>1</v>
      </c>
      <c r="B141" s="68" t="s">
        <v>2</v>
      </c>
      <c r="C141" s="25" t="s">
        <v>3</v>
      </c>
      <c r="D141" s="25" t="s">
        <v>4</v>
      </c>
      <c r="E141" s="25" t="s">
        <v>5</v>
      </c>
      <c r="F141" s="26" t="s">
        <v>6</v>
      </c>
      <c r="G141" s="27" t="s">
        <v>7</v>
      </c>
      <c r="H141" s="26" t="s">
        <v>8</v>
      </c>
    </row>
    <row r="142" spans="1:8">
      <c r="A142" s="38">
        <v>1</v>
      </c>
      <c r="B142" s="57" t="s">
        <v>810</v>
      </c>
      <c r="C142" s="38" t="s">
        <v>635</v>
      </c>
      <c r="D142" s="38" t="s">
        <v>811</v>
      </c>
      <c r="E142" s="38" t="s">
        <v>163</v>
      </c>
      <c r="F142" s="33">
        <f>VLOOKUP(B142,[1]学生明细!$D$363:$H$1017,5,FALSE)</f>
        <v>85</v>
      </c>
      <c r="G142" s="101">
        <f>VLOOKUP(B142,[1]学生明细!$D$363:$I$1017,6,FALSE)</f>
        <v>0.75</v>
      </c>
      <c r="H142" s="33">
        <f t="shared" si="4"/>
        <v>63.75</v>
      </c>
    </row>
    <row r="143" spans="1:8">
      <c r="A143" s="38">
        <v>2</v>
      </c>
      <c r="B143" s="105" t="s">
        <v>637</v>
      </c>
      <c r="C143" s="38" t="s">
        <v>638</v>
      </c>
      <c r="D143" s="38" t="s">
        <v>738</v>
      </c>
      <c r="E143" s="38" t="s">
        <v>197</v>
      </c>
      <c r="F143" s="33">
        <f>VLOOKUP(B143,[1]学生明细!$D$363:$H$1017,5,FALSE)</f>
        <v>55</v>
      </c>
      <c r="G143" s="101">
        <f>VLOOKUP(B143,[1]学生明细!$D$363:$I$1017,6,FALSE)</f>
        <v>0.75</v>
      </c>
      <c r="H143" s="33">
        <f t="shared" si="4"/>
        <v>41.25</v>
      </c>
    </row>
    <row r="144" spans="1:8">
      <c r="A144" s="38">
        <v>3</v>
      </c>
      <c r="B144" s="57" t="s">
        <v>942</v>
      </c>
      <c r="C144" s="38" t="s">
        <v>943</v>
      </c>
      <c r="D144" s="38" t="s">
        <v>366</v>
      </c>
      <c r="E144" s="38" t="s">
        <v>39</v>
      </c>
      <c r="F144" s="33">
        <f>VLOOKUP(B144,[1]学生明细!$D$363:$H$1017,5,FALSE)</f>
        <v>59</v>
      </c>
      <c r="G144" s="101">
        <f>VLOOKUP(B144,[1]学生明细!$D$363:$I$1017,6,FALSE)</f>
        <v>0.75</v>
      </c>
      <c r="H144" s="33">
        <f t="shared" si="4"/>
        <v>44.25</v>
      </c>
    </row>
    <row r="145" spans="1:8">
      <c r="A145" s="38">
        <v>4</v>
      </c>
      <c r="B145" s="57" t="s">
        <v>1010</v>
      </c>
      <c r="C145" s="38" t="s">
        <v>1011</v>
      </c>
      <c r="D145" s="38" t="s">
        <v>1012</v>
      </c>
      <c r="E145" s="38" t="s">
        <v>39</v>
      </c>
      <c r="F145" s="33">
        <f>VLOOKUP(B145,[1]学生明细!$D$363:$H$1017,5,FALSE)</f>
        <v>38</v>
      </c>
      <c r="G145" s="101">
        <f>VLOOKUP(B145,[1]学生明细!$D$363:$I$1017,6,FALSE)</f>
        <v>0.75</v>
      </c>
      <c r="H145" s="33">
        <f t="shared" si="4"/>
        <v>28.5</v>
      </c>
    </row>
    <row r="146" spans="1:8">
      <c r="A146" s="38">
        <v>5</v>
      </c>
      <c r="B146" s="57" t="s">
        <v>1013</v>
      </c>
      <c r="C146" s="38" t="s">
        <v>1014</v>
      </c>
      <c r="D146" s="38" t="s">
        <v>1015</v>
      </c>
      <c r="E146" s="38" t="s">
        <v>39</v>
      </c>
      <c r="F146" s="33">
        <f>VLOOKUP(B146,[1]学生明细!$D$363:$H$1017,5,FALSE)</f>
        <v>32</v>
      </c>
      <c r="G146" s="101">
        <f>VLOOKUP(B146,[1]学生明细!$D$363:$I$1017,6,FALSE)</f>
        <v>0.75</v>
      </c>
      <c r="H146" s="33">
        <f t="shared" si="4"/>
        <v>24</v>
      </c>
    </row>
    <row r="147" spans="1:8">
      <c r="A147" s="38">
        <v>6</v>
      </c>
      <c r="B147" s="57" t="s">
        <v>373</v>
      </c>
      <c r="C147" s="38" t="s">
        <v>374</v>
      </c>
      <c r="D147" s="38" t="s">
        <v>375</v>
      </c>
      <c r="E147" s="38" t="s">
        <v>375</v>
      </c>
      <c r="F147" s="33">
        <f>VLOOKUP(B147,[1]学生明细!$D$363:$H$1017,5,FALSE)</f>
        <v>20</v>
      </c>
      <c r="G147" s="101">
        <f>VLOOKUP(B147,[1]学生明细!$D$363:$I$1017,6,FALSE)</f>
        <v>0.75</v>
      </c>
      <c r="H147" s="33">
        <f t="shared" si="4"/>
        <v>15</v>
      </c>
    </row>
    <row r="148" spans="1:8">
      <c r="A148" s="38">
        <v>7</v>
      </c>
      <c r="B148" s="57" t="s">
        <v>662</v>
      </c>
      <c r="C148" s="38" t="s">
        <v>663</v>
      </c>
      <c r="D148" s="38" t="s">
        <v>664</v>
      </c>
      <c r="E148" s="38" t="s">
        <v>297</v>
      </c>
      <c r="F148" s="33">
        <f>VLOOKUP(B148,[1]学生明细!$D$363:$H$1017,5,FALSE)</f>
        <v>49.8</v>
      </c>
      <c r="G148" s="101">
        <f>VLOOKUP(B148,[1]学生明细!$D$363:$I$1017,6,FALSE)</f>
        <v>0.75</v>
      </c>
      <c r="H148" s="33">
        <f t="shared" si="4"/>
        <v>37.349999999999994</v>
      </c>
    </row>
    <row r="149" spans="1:8">
      <c r="A149" s="38">
        <v>8</v>
      </c>
      <c r="B149" s="57" t="s">
        <v>711</v>
      </c>
      <c r="C149" s="38" t="s">
        <v>712</v>
      </c>
      <c r="D149" s="38" t="s">
        <v>735</v>
      </c>
      <c r="E149" s="38" t="s">
        <v>714</v>
      </c>
      <c r="F149" s="33">
        <f>VLOOKUP(B149,[1]学生明细!$D$363:$H$1017,5,FALSE)</f>
        <v>55</v>
      </c>
      <c r="G149" s="101">
        <f>VLOOKUP(B149,[1]学生明细!$D$363:$I$1017,6,FALSE)</f>
        <v>0.75</v>
      </c>
      <c r="H149" s="33">
        <f t="shared" si="4"/>
        <v>41.25</v>
      </c>
    </row>
    <row r="150" spans="1:8">
      <c r="A150" s="38">
        <v>9</v>
      </c>
      <c r="B150" s="57" t="s">
        <v>715</v>
      </c>
      <c r="C150" s="38" t="s">
        <v>716</v>
      </c>
      <c r="D150" s="38" t="s">
        <v>717</v>
      </c>
      <c r="E150" s="38" t="s">
        <v>174</v>
      </c>
      <c r="F150" s="33">
        <f>VLOOKUP(B150,[1]学生明细!$D$363:$H$1017,5,FALSE)</f>
        <v>58</v>
      </c>
      <c r="G150" s="101">
        <f>VLOOKUP(B150,[1]学生明细!$D$363:$I$1017,6,FALSE)</f>
        <v>0.75</v>
      </c>
      <c r="H150" s="33">
        <f t="shared" si="4"/>
        <v>43.5</v>
      </c>
    </row>
    <row r="151" spans="1:8">
      <c r="A151" s="38">
        <v>10</v>
      </c>
      <c r="B151" s="57" t="s">
        <v>718</v>
      </c>
      <c r="C151" s="38" t="s">
        <v>719</v>
      </c>
      <c r="D151" s="38" t="s">
        <v>720</v>
      </c>
      <c r="E151" s="38" t="s">
        <v>379</v>
      </c>
      <c r="F151" s="33">
        <f>VLOOKUP(B151,[1]学生明细!$D$363:$H$1017,5,FALSE)</f>
        <v>48</v>
      </c>
      <c r="G151" s="101">
        <f>VLOOKUP(B151,[1]学生明细!$D$363:$I$1017,6,FALSE)</f>
        <v>0.75</v>
      </c>
      <c r="H151" s="33">
        <f t="shared" si="4"/>
        <v>36</v>
      </c>
    </row>
    <row r="152" spans="1:8">
      <c r="A152" s="38">
        <v>11</v>
      </c>
      <c r="B152" s="57" t="s">
        <v>721</v>
      </c>
      <c r="C152" s="38" t="s">
        <v>722</v>
      </c>
      <c r="D152" s="38" t="s">
        <v>723</v>
      </c>
      <c r="E152" s="38" t="s">
        <v>724</v>
      </c>
      <c r="F152" s="33">
        <f>VLOOKUP(B152,[1]学生明细!$D$363:$H$1017,5,FALSE)</f>
        <v>39</v>
      </c>
      <c r="G152" s="101">
        <f>VLOOKUP(B152,[1]学生明细!$D$363:$I$1017,6,FALSE)</f>
        <v>0.75</v>
      </c>
      <c r="H152" s="33">
        <f t="shared" si="4"/>
        <v>29.25</v>
      </c>
    </row>
    <row r="153" spans="1:8">
      <c r="A153" s="38">
        <v>12</v>
      </c>
      <c r="B153" s="90" t="s">
        <v>970</v>
      </c>
      <c r="C153" s="91" t="s">
        <v>971</v>
      </c>
      <c r="D153" s="91" t="s">
        <v>972</v>
      </c>
      <c r="E153" s="102" t="s">
        <v>973</v>
      </c>
      <c r="F153" s="33">
        <f>VLOOKUP(B153,[1]学生明细!$D$363:$H$1017,5,FALSE)</f>
        <v>45</v>
      </c>
      <c r="G153" s="101">
        <f>VLOOKUP(B153,[1]学生明细!$D$363:$I$1017,6,FALSE)</f>
        <v>0.75</v>
      </c>
      <c r="H153" s="33">
        <f t="shared" si="4"/>
        <v>33.75</v>
      </c>
    </row>
    <row r="154" spans="1:8">
      <c r="A154" s="38">
        <v>13</v>
      </c>
      <c r="B154" s="90" t="s">
        <v>974</v>
      </c>
      <c r="C154" s="91" t="s">
        <v>975</v>
      </c>
      <c r="D154" s="91" t="s">
        <v>976</v>
      </c>
      <c r="E154" s="102"/>
      <c r="F154" s="33">
        <f>VLOOKUP(B154,[1]学生明细!$D$363:$H$1017,5,FALSE)</f>
        <v>45</v>
      </c>
      <c r="G154" s="101">
        <f>VLOOKUP(B154,[1]学生明细!$D$363:$I$1017,6,FALSE)</f>
        <v>0.75</v>
      </c>
      <c r="H154" s="33">
        <f t="shared" si="4"/>
        <v>33.75</v>
      </c>
    </row>
    <row r="155" spans="1:8" ht="33">
      <c r="A155" s="38">
        <v>14</v>
      </c>
      <c r="B155" s="90" t="s">
        <v>977</v>
      </c>
      <c r="C155" s="91" t="s">
        <v>978</v>
      </c>
      <c r="D155" s="91" t="s">
        <v>979</v>
      </c>
      <c r="E155" s="102"/>
      <c r="F155" s="33">
        <f>VLOOKUP(B155,[1]学生明细!$D$363:$H$1017,5,FALSE)</f>
        <v>29.8</v>
      </c>
      <c r="G155" s="101">
        <f>VLOOKUP(B155,[1]学生明细!$D$363:$I$1017,6,FALSE)</f>
        <v>0.75</v>
      </c>
      <c r="H155" s="33">
        <f t="shared" si="4"/>
        <v>22.35</v>
      </c>
    </row>
    <row r="156" spans="1:8" ht="33">
      <c r="A156" s="38">
        <v>15</v>
      </c>
      <c r="B156" s="90" t="s">
        <v>980</v>
      </c>
      <c r="C156" s="91" t="s">
        <v>981</v>
      </c>
      <c r="D156" s="91" t="s">
        <v>976</v>
      </c>
      <c r="E156" s="102"/>
      <c r="F156" s="33">
        <f>VLOOKUP(B156,[1]学生明细!$D$363:$H$1017,5,FALSE)</f>
        <v>29.8</v>
      </c>
      <c r="G156" s="101">
        <f>VLOOKUP(B156,[1]学生明细!$D$363:$I$1017,6,FALSE)</f>
        <v>0.75</v>
      </c>
      <c r="H156" s="33">
        <f t="shared" si="4"/>
        <v>22.35</v>
      </c>
    </row>
    <row r="157" spans="1:8">
      <c r="A157" s="38">
        <v>16</v>
      </c>
      <c r="B157" s="103" t="s">
        <v>982</v>
      </c>
      <c r="C157" s="104" t="s">
        <v>983</v>
      </c>
      <c r="D157" s="104" t="s">
        <v>984</v>
      </c>
      <c r="E157" s="102"/>
      <c r="F157" s="33">
        <f>VLOOKUP(B157,[1]学生明细!$D$363:$H$1017,5,FALSE)</f>
        <v>39.799999999999997</v>
      </c>
      <c r="G157" s="101">
        <f>VLOOKUP(B157,[1]学生明细!$D$363:$I$1017,6,FALSE)</f>
        <v>0.75</v>
      </c>
      <c r="H157" s="33">
        <f t="shared" si="4"/>
        <v>29.849999999999998</v>
      </c>
    </row>
    <row r="158" spans="1:8">
      <c r="A158" s="38">
        <v>17</v>
      </c>
      <c r="B158" s="103" t="s">
        <v>985</v>
      </c>
      <c r="C158" s="104" t="s">
        <v>986</v>
      </c>
      <c r="D158" s="104" t="s">
        <v>984</v>
      </c>
      <c r="E158" s="102"/>
      <c r="F158" s="33">
        <f>VLOOKUP(B158,[1]学生明细!$D$363:$H$1017,5,FALSE)</f>
        <v>39.799999999999997</v>
      </c>
      <c r="G158" s="101">
        <f>VLOOKUP(B158,[1]学生明细!$D$363:$I$1017,6,FALSE)</f>
        <v>0.75</v>
      </c>
      <c r="H158" s="33">
        <f t="shared" si="4"/>
        <v>29.849999999999998</v>
      </c>
    </row>
    <row r="159" spans="1:8">
      <c r="A159" s="38">
        <v>18</v>
      </c>
      <c r="B159" s="103" t="s">
        <v>987</v>
      </c>
      <c r="C159" s="104" t="s">
        <v>988</v>
      </c>
      <c r="D159" s="104" t="s">
        <v>989</v>
      </c>
      <c r="E159" s="102"/>
      <c r="F159" s="33">
        <f>VLOOKUP(B159,[1]学生明细!$D$363:$H$1017,5,FALSE)</f>
        <v>35</v>
      </c>
      <c r="G159" s="101">
        <f>VLOOKUP(B159,[1]学生明细!$D$363:$I$1017,6,FALSE)</f>
        <v>0.75</v>
      </c>
      <c r="H159" s="33">
        <f t="shared" si="4"/>
        <v>26.25</v>
      </c>
    </row>
    <row r="160" spans="1:8">
      <c r="A160" s="38">
        <v>19</v>
      </c>
      <c r="B160" s="103" t="s">
        <v>990</v>
      </c>
      <c r="C160" s="104" t="s">
        <v>991</v>
      </c>
      <c r="D160" s="104" t="s">
        <v>992</v>
      </c>
      <c r="E160" s="102"/>
      <c r="F160" s="33">
        <f>VLOOKUP(B160,[1]学生明细!$D$363:$H$1017,5,FALSE)</f>
        <v>35</v>
      </c>
      <c r="G160" s="101">
        <f>VLOOKUP(B160,[1]学生明细!$D$363:$I$1017,6,FALSE)</f>
        <v>0.75</v>
      </c>
      <c r="H160" s="33">
        <f t="shared" si="4"/>
        <v>26.25</v>
      </c>
    </row>
    <row r="161" spans="1:8">
      <c r="A161" s="38">
        <v>20</v>
      </c>
      <c r="B161" s="57" t="s">
        <v>654</v>
      </c>
      <c r="C161" s="38" t="s">
        <v>655</v>
      </c>
      <c r="D161" s="38" t="s">
        <v>745</v>
      </c>
      <c r="E161" s="38" t="s">
        <v>59</v>
      </c>
      <c r="F161" s="33">
        <f>VLOOKUP(B161,[1]学生明细!$D$363:$H$1017,5,FALSE)</f>
        <v>18</v>
      </c>
      <c r="G161" s="101">
        <f>VLOOKUP(B161,[1]学生明细!$D$363:$I$1017,6,FALSE)</f>
        <v>1</v>
      </c>
      <c r="H161" s="33">
        <f t="shared" si="4"/>
        <v>18</v>
      </c>
    </row>
    <row r="162" spans="1:8">
      <c r="A162" s="38">
        <v>21</v>
      </c>
      <c r="B162" s="87"/>
      <c r="C162" s="38" t="s">
        <v>17</v>
      </c>
      <c r="F162" s="85">
        <v>6.5</v>
      </c>
      <c r="G162" s="34">
        <v>1</v>
      </c>
      <c r="H162" s="33">
        <v>6.5</v>
      </c>
    </row>
    <row r="163" spans="1:8">
      <c r="H163" s="60">
        <f>SUM(H142:H162)</f>
        <v>653.00000000000011</v>
      </c>
    </row>
  </sheetData>
  <mergeCells count="14">
    <mergeCell ref="E153:E160"/>
    <mergeCell ref="A115:H115"/>
    <mergeCell ref="A140:H140"/>
    <mergeCell ref="E12:E19"/>
    <mergeCell ref="E34:E41"/>
    <mergeCell ref="E58:E65"/>
    <mergeCell ref="E82:E89"/>
    <mergeCell ref="E103:E110"/>
    <mergeCell ref="E128:E135"/>
    <mergeCell ref="A1:H1"/>
    <mergeCell ref="A24:H24"/>
    <mergeCell ref="A46:H46"/>
    <mergeCell ref="A70:H70"/>
    <mergeCell ref="A94:H94"/>
  </mergeCells>
  <phoneticPr fontId="7" type="noConversion"/>
  <hyperlinks>
    <hyperlink ref="D51" display="郑彦云 "/>
    <hyperlink ref="D75" display="郑彦云 "/>
  </hyperlinks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B1" workbookViewId="0">
      <selection activeCell="M22" sqref="M22"/>
    </sheetView>
  </sheetViews>
  <sheetFormatPr defaultColWidth="8.625" defaultRowHeight="16.5"/>
  <cols>
    <col min="1" max="1" width="4.75" style="59" bestFit="1" customWidth="1"/>
    <col min="2" max="2" width="15" style="42" bestFit="1" customWidth="1"/>
    <col min="3" max="3" width="27.625" style="43" bestFit="1" customWidth="1"/>
    <col min="4" max="4" width="16.75" style="43" bestFit="1" customWidth="1"/>
    <col min="5" max="5" width="18.625" style="43" bestFit="1" customWidth="1"/>
    <col min="6" max="6" width="7.375" style="33" bestFit="1" customWidth="1"/>
    <col min="7" max="7" width="6" style="48" bestFit="1" customWidth="1"/>
    <col min="8" max="8" width="7.375" style="47" bestFit="1" customWidth="1"/>
    <col min="9" max="16384" width="8.625" style="71"/>
  </cols>
  <sheetData>
    <row r="1" spans="1:8">
      <c r="A1" s="22" t="s">
        <v>1016</v>
      </c>
      <c r="B1" s="22"/>
      <c r="C1" s="22"/>
      <c r="D1" s="22"/>
      <c r="E1" s="22"/>
      <c r="F1" s="22"/>
      <c r="G1" s="65"/>
      <c r="H1" s="22"/>
    </row>
    <row r="2" spans="1:8" s="45" customFormat="1">
      <c r="A2" s="52" t="s">
        <v>1</v>
      </c>
      <c r="B2" s="80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7" t="s">
        <v>7</v>
      </c>
      <c r="H2" s="26" t="s">
        <v>8</v>
      </c>
    </row>
    <row r="3" spans="1:8" ht="33">
      <c r="A3" s="59">
        <v>1</v>
      </c>
      <c r="B3" s="57" t="s">
        <v>350</v>
      </c>
      <c r="C3" s="38" t="s">
        <v>1017</v>
      </c>
      <c r="D3" s="38" t="s">
        <v>1018</v>
      </c>
      <c r="E3" s="38" t="s">
        <v>39</v>
      </c>
      <c r="F3" s="33">
        <f>VLOOKUP(B3,[1]学生明细!$D$6:$H$986,5,FALSE)</f>
        <v>62</v>
      </c>
      <c r="G3" s="48">
        <f>VLOOKUP(B3,[1]学生明细!$D$6:$I$986,6,FALSE)</f>
        <v>0.75</v>
      </c>
      <c r="H3" s="47">
        <f>F3*G3</f>
        <v>46.5</v>
      </c>
    </row>
    <row r="4" spans="1:8">
      <c r="A4" s="59">
        <v>2</v>
      </c>
      <c r="B4" s="57" t="s">
        <v>347</v>
      </c>
      <c r="C4" s="38" t="s">
        <v>348</v>
      </c>
      <c r="D4" s="38" t="s">
        <v>349</v>
      </c>
      <c r="E4" s="38" t="s">
        <v>39</v>
      </c>
      <c r="F4" s="33">
        <f>VLOOKUP(B4,[1]学生明细!$D$6:$H$986,5,FALSE)</f>
        <v>66</v>
      </c>
      <c r="G4" s="48">
        <f>VLOOKUP(B4,[1]学生明细!$D$6:$I$986,6,FALSE)</f>
        <v>0.75</v>
      </c>
      <c r="H4" s="47">
        <f t="shared" ref="H4:H39" si="0">F4*G4</f>
        <v>49.5</v>
      </c>
    </row>
    <row r="5" spans="1:8">
      <c r="A5" s="59">
        <v>3</v>
      </c>
      <c r="B5" s="107" t="s">
        <v>19</v>
      </c>
      <c r="C5" s="108" t="s">
        <v>1019</v>
      </c>
      <c r="D5" s="108" t="s">
        <v>21</v>
      </c>
      <c r="E5" s="108" t="s">
        <v>39</v>
      </c>
      <c r="F5" s="33">
        <f>VLOOKUP(B5,[1]学生明细!$D$6:$H$986,5,FALSE)</f>
        <v>82</v>
      </c>
      <c r="G5" s="48">
        <f>VLOOKUP(B5,[1]学生明细!$D$6:$I$986,6,FALSE)</f>
        <v>0.75</v>
      </c>
      <c r="H5" s="47">
        <f t="shared" si="0"/>
        <v>61.5</v>
      </c>
    </row>
    <row r="6" spans="1:8">
      <c r="A6" s="59">
        <v>4</v>
      </c>
      <c r="B6" s="107" t="s">
        <v>23</v>
      </c>
      <c r="C6" s="108" t="s">
        <v>1020</v>
      </c>
      <c r="D6" s="108" t="s">
        <v>1021</v>
      </c>
      <c r="E6" s="108" t="s">
        <v>39</v>
      </c>
      <c r="F6" s="33">
        <f>VLOOKUP(B6,[1]学生明细!$D$6:$H$986,5,FALSE)</f>
        <v>78</v>
      </c>
      <c r="G6" s="48">
        <f>VLOOKUP(B6,[1]学生明细!$D$6:$I$986,6,FALSE)</f>
        <v>0.75</v>
      </c>
      <c r="H6" s="47">
        <f t="shared" si="0"/>
        <v>58.5</v>
      </c>
    </row>
    <row r="7" spans="1:8">
      <c r="A7" s="59">
        <v>5</v>
      </c>
      <c r="B7" s="107" t="s">
        <v>26</v>
      </c>
      <c r="C7" s="108" t="s">
        <v>1022</v>
      </c>
      <c r="D7" s="108" t="s">
        <v>1023</v>
      </c>
      <c r="E7" s="108" t="s">
        <v>39</v>
      </c>
      <c r="F7" s="33">
        <f>VLOOKUP(B7,[1]学生明细!$D$6:$H$986,5,FALSE)</f>
        <v>118</v>
      </c>
      <c r="G7" s="48">
        <f>VLOOKUP(B7,[1]学生明细!$D$6:$I$986,6,FALSE)</f>
        <v>0.75</v>
      </c>
      <c r="H7" s="47">
        <f t="shared" si="0"/>
        <v>88.5</v>
      </c>
    </row>
    <row r="8" spans="1:8">
      <c r="A8" s="59">
        <v>6</v>
      </c>
      <c r="B8" s="107" t="s">
        <v>32</v>
      </c>
      <c r="C8" s="108" t="s">
        <v>1024</v>
      </c>
      <c r="D8" s="108" t="s">
        <v>1025</v>
      </c>
      <c r="E8" s="108" t="s">
        <v>39</v>
      </c>
      <c r="F8" s="33">
        <f>VLOOKUP(B8,[1]学生明细!$D$6:$H$986,5,FALSE)</f>
        <v>92</v>
      </c>
      <c r="G8" s="48">
        <f>VLOOKUP(B8,[1]学生明细!$D$6:$I$986,6,FALSE)</f>
        <v>0.75</v>
      </c>
      <c r="H8" s="47">
        <f t="shared" si="0"/>
        <v>69</v>
      </c>
    </row>
    <row r="9" spans="1:8">
      <c r="A9" s="59">
        <v>7</v>
      </c>
      <c r="B9" s="97" t="s">
        <v>29</v>
      </c>
      <c r="C9" s="108" t="s">
        <v>1026</v>
      </c>
      <c r="D9" s="108" t="s">
        <v>1027</v>
      </c>
      <c r="E9" s="108" t="s">
        <v>39</v>
      </c>
      <c r="F9" s="33">
        <f>VLOOKUP(B9,[1]学生明细!$D$6:$H$986,5,FALSE)</f>
        <v>78</v>
      </c>
      <c r="G9" s="48">
        <f>VLOOKUP(B9,[1]学生明细!$D$6:$I$986,6,FALSE)</f>
        <v>0.75</v>
      </c>
      <c r="H9" s="47">
        <f t="shared" si="0"/>
        <v>58.5</v>
      </c>
    </row>
    <row r="10" spans="1:8">
      <c r="A10" s="59">
        <v>8</v>
      </c>
      <c r="C10" s="43" t="s">
        <v>17</v>
      </c>
      <c r="F10" s="33">
        <v>3.25</v>
      </c>
      <c r="G10" s="34">
        <v>1</v>
      </c>
      <c r="H10" s="33">
        <v>3.25</v>
      </c>
    </row>
    <row r="11" spans="1:8">
      <c r="H11" s="49">
        <f>SUM(H3:H10)</f>
        <v>435.25</v>
      </c>
    </row>
    <row r="13" spans="1:8" s="66" customFormat="1">
      <c r="A13" s="22" t="s">
        <v>1028</v>
      </c>
      <c r="B13" s="22"/>
      <c r="C13" s="22"/>
      <c r="D13" s="22"/>
      <c r="E13" s="22"/>
      <c r="F13" s="22"/>
      <c r="G13" s="65"/>
      <c r="H13" s="22"/>
    </row>
    <row r="14" spans="1:8" s="45" customFormat="1">
      <c r="A14" s="52" t="s">
        <v>1</v>
      </c>
      <c r="B14" s="80" t="s">
        <v>2</v>
      </c>
      <c r="C14" s="25" t="s">
        <v>3</v>
      </c>
      <c r="D14" s="25" t="s">
        <v>4</v>
      </c>
      <c r="E14" s="25" t="s">
        <v>5</v>
      </c>
      <c r="F14" s="26" t="s">
        <v>6</v>
      </c>
      <c r="G14" s="27" t="s">
        <v>7</v>
      </c>
      <c r="H14" s="26" t="s">
        <v>8</v>
      </c>
    </row>
    <row r="15" spans="1:8">
      <c r="A15" s="59">
        <v>1</v>
      </c>
      <c r="B15" s="57" t="s">
        <v>468</v>
      </c>
      <c r="C15" s="38" t="s">
        <v>469</v>
      </c>
      <c r="D15" s="38" t="s">
        <v>470</v>
      </c>
      <c r="E15" s="38" t="s">
        <v>174</v>
      </c>
      <c r="F15" s="33">
        <f>VLOOKUP(B15,[1]学生明细!$D$6:$H$986,5,FALSE)</f>
        <v>79</v>
      </c>
      <c r="G15" s="48">
        <f>VLOOKUP(B15,[1]学生明细!$D$6:$I$986,6,FALSE)</f>
        <v>0.75</v>
      </c>
      <c r="H15" s="47">
        <f t="shared" si="0"/>
        <v>59.25</v>
      </c>
    </row>
    <row r="16" spans="1:8">
      <c r="A16" s="59">
        <v>2</v>
      </c>
      <c r="B16" s="57" t="s">
        <v>471</v>
      </c>
      <c r="C16" s="38" t="s">
        <v>472</v>
      </c>
      <c r="D16" s="38" t="s">
        <v>473</v>
      </c>
      <c r="E16" s="38" t="s">
        <v>474</v>
      </c>
      <c r="F16" s="33">
        <f>VLOOKUP(B16,[1]学生明细!$D$6:$H$986,5,FALSE)</f>
        <v>33</v>
      </c>
      <c r="G16" s="48">
        <f>VLOOKUP(B16,[1]学生明细!$D$6:$I$986,6,FALSE)</f>
        <v>0.75</v>
      </c>
      <c r="H16" s="47">
        <f t="shared" si="0"/>
        <v>24.75</v>
      </c>
    </row>
    <row r="17" spans="1:8">
      <c r="A17" s="59">
        <v>3</v>
      </c>
      <c r="B17" s="57" t="s">
        <v>1029</v>
      </c>
      <c r="C17" s="38" t="s">
        <v>1030</v>
      </c>
      <c r="D17" s="38" t="s">
        <v>1031</v>
      </c>
      <c r="E17" s="38" t="s">
        <v>174</v>
      </c>
      <c r="F17" s="33">
        <f>VLOOKUP(B17,[1]学生明细!$D$6:$H$986,5,FALSE)</f>
        <v>55</v>
      </c>
      <c r="G17" s="48">
        <f>VLOOKUP(B17,[1]学生明细!$D$6:$I$986,6,FALSE)</f>
        <v>0.75</v>
      </c>
      <c r="H17" s="47">
        <f t="shared" si="0"/>
        <v>41.25</v>
      </c>
    </row>
    <row r="18" spans="1:8">
      <c r="A18" s="59">
        <v>4</v>
      </c>
      <c r="B18" s="57" t="s">
        <v>177</v>
      </c>
      <c r="C18" s="38" t="s">
        <v>178</v>
      </c>
      <c r="D18" s="38" t="s">
        <v>179</v>
      </c>
      <c r="E18" s="38" t="s">
        <v>156</v>
      </c>
      <c r="F18" s="33">
        <f>VLOOKUP(B18,[1]学生明细!$D$6:$H$986,5,FALSE)</f>
        <v>55</v>
      </c>
      <c r="G18" s="48">
        <f>VLOOKUP(B18,[1]学生明细!$D$6:$I$986,6,FALSE)</f>
        <v>0.75</v>
      </c>
      <c r="H18" s="47">
        <f t="shared" si="0"/>
        <v>41.25</v>
      </c>
    </row>
    <row r="19" spans="1:8">
      <c r="A19" s="59">
        <v>5</v>
      </c>
      <c r="B19" s="57" t="s">
        <v>168</v>
      </c>
      <c r="C19" s="38" t="s">
        <v>169</v>
      </c>
      <c r="D19" s="38" t="s">
        <v>170</v>
      </c>
      <c r="E19" s="38" t="s">
        <v>59</v>
      </c>
      <c r="F19" s="33">
        <f>VLOOKUP(B19,[1]学生明细!$D$6:$H$986,5,FALSE)</f>
        <v>78</v>
      </c>
      <c r="G19" s="48">
        <f>VLOOKUP(B19,[1]学生明细!$D$6:$I$986,6,FALSE)</f>
        <v>0.78</v>
      </c>
      <c r="H19" s="47">
        <f t="shared" si="0"/>
        <v>60.84</v>
      </c>
    </row>
    <row r="20" spans="1:8">
      <c r="A20" s="59">
        <v>6</v>
      </c>
      <c r="B20" s="57" t="s">
        <v>186</v>
      </c>
      <c r="C20" s="38" t="s">
        <v>187</v>
      </c>
      <c r="D20" s="38" t="s">
        <v>188</v>
      </c>
      <c r="E20" s="38" t="s">
        <v>174</v>
      </c>
      <c r="F20" s="33">
        <f>VLOOKUP(B20,[1]学生明细!$D$6:$H$986,5,FALSE)</f>
        <v>59.8</v>
      </c>
      <c r="G20" s="48">
        <f>VLOOKUP(B20,[1]学生明细!$D$6:$I$986,6,FALSE)</f>
        <v>0.75</v>
      </c>
      <c r="H20" s="47">
        <f t="shared" si="0"/>
        <v>44.849999999999994</v>
      </c>
    </row>
    <row r="21" spans="1:8">
      <c r="A21" s="59">
        <v>7</v>
      </c>
      <c r="B21" s="57" t="s">
        <v>189</v>
      </c>
      <c r="C21" s="38" t="s">
        <v>190</v>
      </c>
      <c r="D21" s="38" t="s">
        <v>191</v>
      </c>
      <c r="E21" s="38" t="s">
        <v>156</v>
      </c>
      <c r="F21" s="33">
        <f>VLOOKUP(B21,[1]学生明细!$D$6:$H$986,5,FALSE)</f>
        <v>28.5</v>
      </c>
      <c r="G21" s="48">
        <f>VLOOKUP(B21,[1]学生明细!$D$6:$I$986,6,FALSE)</f>
        <v>0.75</v>
      </c>
      <c r="H21" s="47">
        <f t="shared" si="0"/>
        <v>21.375</v>
      </c>
    </row>
    <row r="22" spans="1:8">
      <c r="A22" s="59">
        <v>8</v>
      </c>
      <c r="C22" s="43" t="s">
        <v>17</v>
      </c>
      <c r="F22" s="33">
        <v>3.25</v>
      </c>
      <c r="G22" s="34">
        <v>1</v>
      </c>
      <c r="H22" s="33">
        <v>3.25</v>
      </c>
    </row>
    <row r="23" spans="1:8">
      <c r="H23" s="49">
        <f>SUM(H15:H22)</f>
        <v>296.815</v>
      </c>
    </row>
    <row r="25" spans="1:8" s="66" customFormat="1">
      <c r="A25" s="22" t="s">
        <v>1032</v>
      </c>
      <c r="B25" s="22"/>
      <c r="C25" s="22"/>
      <c r="D25" s="22"/>
      <c r="E25" s="22"/>
      <c r="F25" s="22"/>
      <c r="G25" s="65"/>
      <c r="H25" s="22"/>
    </row>
    <row r="26" spans="1:8" s="45" customFormat="1">
      <c r="A26" s="52" t="s">
        <v>1</v>
      </c>
      <c r="B26" s="80" t="s">
        <v>2</v>
      </c>
      <c r="C26" s="25" t="s">
        <v>3</v>
      </c>
      <c r="D26" s="25" t="s">
        <v>4</v>
      </c>
      <c r="E26" s="25" t="s">
        <v>5</v>
      </c>
      <c r="F26" s="26" t="s">
        <v>6</v>
      </c>
      <c r="G26" s="27" t="s">
        <v>7</v>
      </c>
      <c r="H26" s="26" t="s">
        <v>8</v>
      </c>
    </row>
    <row r="27" spans="1:8">
      <c r="A27" s="59">
        <v>1</v>
      </c>
      <c r="B27" s="57" t="s">
        <v>144</v>
      </c>
      <c r="C27" s="38" t="s">
        <v>145</v>
      </c>
      <c r="D27" s="38" t="s">
        <v>146</v>
      </c>
      <c r="E27" s="38" t="s">
        <v>39</v>
      </c>
      <c r="F27" s="33">
        <f>VLOOKUP(B27,[1]学生明细!$D$6:$H$986,5,FALSE)</f>
        <v>98</v>
      </c>
      <c r="G27" s="48">
        <f>VLOOKUP(B27,[1]学生明细!$D$6:$I$986,6,FALSE)</f>
        <v>0.75</v>
      </c>
      <c r="H27" s="47">
        <f t="shared" si="0"/>
        <v>73.5</v>
      </c>
    </row>
    <row r="28" spans="1:8">
      <c r="A28" s="59">
        <v>2</v>
      </c>
      <c r="B28" s="57" t="s">
        <v>150</v>
      </c>
      <c r="C28" s="38" t="s">
        <v>151</v>
      </c>
      <c r="D28" s="38" t="s">
        <v>152</v>
      </c>
      <c r="E28" s="38" t="s">
        <v>39</v>
      </c>
      <c r="F28" s="33">
        <f>VLOOKUP(B28,[1]学生明细!$D$6:$H$986,5,FALSE)</f>
        <v>95</v>
      </c>
      <c r="G28" s="48">
        <f>VLOOKUP(B28,[1]学生明细!$D$6:$I$986,6,FALSE)</f>
        <v>0.75</v>
      </c>
      <c r="H28" s="47">
        <f t="shared" si="0"/>
        <v>71.25</v>
      </c>
    </row>
    <row r="29" spans="1:8">
      <c r="A29" s="59">
        <v>3</v>
      </c>
      <c r="B29" s="57" t="s">
        <v>1033</v>
      </c>
      <c r="C29" s="38" t="s">
        <v>1034</v>
      </c>
      <c r="D29" s="38" t="s">
        <v>1035</v>
      </c>
      <c r="E29" s="38" t="s">
        <v>39</v>
      </c>
      <c r="F29" s="33">
        <f>VLOOKUP(B29,[1]学生明细!$D$6:$H$986,5,FALSE)</f>
        <v>86</v>
      </c>
      <c r="G29" s="48">
        <f>VLOOKUP(B29,[1]学生明细!$D$6:$I$986,6,FALSE)</f>
        <v>0.75</v>
      </c>
      <c r="H29" s="47">
        <f t="shared" si="0"/>
        <v>64.5</v>
      </c>
    </row>
    <row r="30" spans="1:8">
      <c r="A30" s="59">
        <v>4</v>
      </c>
      <c r="B30" s="57" t="s">
        <v>439</v>
      </c>
      <c r="C30" s="38" t="s">
        <v>440</v>
      </c>
      <c r="D30" s="38" t="s">
        <v>441</v>
      </c>
      <c r="E30" s="38" t="s">
        <v>39</v>
      </c>
      <c r="F30" s="33">
        <f>VLOOKUP(B30,[1]学生明细!$D$6:$H$986,5,FALSE)</f>
        <v>42</v>
      </c>
      <c r="G30" s="48">
        <f>VLOOKUP(B30,[1]学生明细!$D$6:$I$986,6,FALSE)</f>
        <v>0.75</v>
      </c>
      <c r="H30" s="47">
        <f t="shared" si="0"/>
        <v>31.5</v>
      </c>
    </row>
    <row r="31" spans="1:8">
      <c r="A31" s="59">
        <v>5</v>
      </c>
      <c r="B31" s="72" t="s">
        <v>157</v>
      </c>
      <c r="C31" s="73" t="s">
        <v>158</v>
      </c>
      <c r="F31" s="33">
        <v>4.16</v>
      </c>
      <c r="G31" s="34">
        <v>1</v>
      </c>
      <c r="H31" s="47">
        <f t="shared" si="0"/>
        <v>4.16</v>
      </c>
    </row>
    <row r="32" spans="1:8">
      <c r="A32" s="59">
        <v>6</v>
      </c>
      <c r="B32" s="72" t="s">
        <v>157</v>
      </c>
      <c r="C32" s="38" t="s">
        <v>1036</v>
      </c>
      <c r="F32" s="33">
        <v>5.6</v>
      </c>
      <c r="G32" s="34">
        <v>1</v>
      </c>
      <c r="H32" s="47">
        <f t="shared" si="0"/>
        <v>5.6</v>
      </c>
    </row>
    <row r="33" spans="1:8">
      <c r="A33" s="59">
        <v>7</v>
      </c>
      <c r="C33" s="43" t="s">
        <v>17</v>
      </c>
      <c r="F33" s="33">
        <v>3.25</v>
      </c>
      <c r="G33" s="34">
        <v>1</v>
      </c>
      <c r="H33" s="47">
        <f t="shared" si="0"/>
        <v>3.25</v>
      </c>
    </row>
    <row r="34" spans="1:8">
      <c r="H34" s="49">
        <f>SUM(H27:H33)</f>
        <v>253.76</v>
      </c>
    </row>
    <row r="36" spans="1:8" s="66" customFormat="1">
      <c r="A36" s="22" t="s">
        <v>1037</v>
      </c>
      <c r="B36" s="22"/>
      <c r="C36" s="22"/>
      <c r="D36" s="22"/>
      <c r="E36" s="22"/>
      <c r="F36" s="22"/>
      <c r="G36" s="65"/>
      <c r="H36" s="22"/>
    </row>
    <row r="37" spans="1:8" s="45" customFormat="1">
      <c r="A37" s="52" t="s">
        <v>1</v>
      </c>
      <c r="B37" s="80" t="s">
        <v>2</v>
      </c>
      <c r="C37" s="25" t="s">
        <v>3</v>
      </c>
      <c r="D37" s="25" t="s">
        <v>4</v>
      </c>
      <c r="E37" s="25" t="s">
        <v>5</v>
      </c>
      <c r="F37" s="26" t="s">
        <v>6</v>
      </c>
      <c r="G37" s="27" t="s">
        <v>7</v>
      </c>
      <c r="H37" s="26" t="s">
        <v>8</v>
      </c>
    </row>
    <row r="38" spans="1:8">
      <c r="A38" s="59">
        <v>1</v>
      </c>
      <c r="B38" s="57" t="s">
        <v>9</v>
      </c>
      <c r="C38" s="38" t="s">
        <v>10</v>
      </c>
      <c r="D38" s="38" t="s">
        <v>11</v>
      </c>
      <c r="E38" s="38" t="s">
        <v>12</v>
      </c>
      <c r="F38" s="33">
        <f>VLOOKUP(B38,[1]学生明细!$D$6:$H$986,5,FALSE)</f>
        <v>39.799999999999997</v>
      </c>
      <c r="G38" s="48">
        <f>VLOOKUP(B38,[1]学生明细!$D$6:$I$986,6,FALSE)</f>
        <v>0.75</v>
      </c>
      <c r="H38" s="47">
        <f t="shared" si="0"/>
        <v>29.849999999999998</v>
      </c>
    </row>
    <row r="39" spans="1:8">
      <c r="A39" s="59">
        <v>2</v>
      </c>
      <c r="B39" s="57" t="s">
        <v>13</v>
      </c>
      <c r="C39" s="38" t="s">
        <v>14</v>
      </c>
      <c r="D39" s="38" t="s">
        <v>15</v>
      </c>
      <c r="E39" s="38" t="s">
        <v>16</v>
      </c>
      <c r="F39" s="33">
        <f>VLOOKUP(B39,[1]学生明细!$D$6:$H$986,5,FALSE)</f>
        <v>36.9</v>
      </c>
      <c r="G39" s="48">
        <f>VLOOKUP(B39,[1]学生明细!$D$6:$I$986,6,FALSE)</f>
        <v>0.78</v>
      </c>
      <c r="H39" s="47">
        <f t="shared" si="0"/>
        <v>28.782</v>
      </c>
    </row>
    <row r="40" spans="1:8">
      <c r="H40" s="49">
        <f>SUM(H38:H39)</f>
        <v>58.631999999999998</v>
      </c>
    </row>
  </sheetData>
  <mergeCells count="4">
    <mergeCell ref="A1:H1"/>
    <mergeCell ref="A13:H13"/>
    <mergeCell ref="A25:H25"/>
    <mergeCell ref="A36:H36"/>
  </mergeCells>
  <phoneticPr fontId="7" type="noConversion"/>
  <pageMargins left="0.75" right="0.75" top="1" bottom="1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opLeftCell="B52" workbookViewId="0">
      <selection activeCell="J10" sqref="J10:J11"/>
    </sheetView>
  </sheetViews>
  <sheetFormatPr defaultColWidth="8.625" defaultRowHeight="16.5"/>
  <cols>
    <col min="1" max="1" width="4.75" style="59" bestFit="1" customWidth="1"/>
    <col min="2" max="2" width="15" style="59" bestFit="1" customWidth="1"/>
    <col min="3" max="3" width="24.5" style="59" bestFit="1" customWidth="1"/>
    <col min="4" max="4" width="15" style="59" bestFit="1" customWidth="1"/>
    <col min="5" max="5" width="18.625" style="59" bestFit="1" customWidth="1"/>
    <col min="6" max="6" width="7.375" style="117" bestFit="1" customWidth="1"/>
    <col min="7" max="7" width="5.375" style="118" bestFit="1" customWidth="1"/>
    <col min="8" max="8" width="7.375" style="118" bestFit="1" customWidth="1"/>
    <col min="9" max="9" width="8.625" style="71"/>
    <col min="10" max="10" width="10.75" style="71" customWidth="1"/>
    <col min="11" max="16384" width="8.625" style="71"/>
  </cols>
  <sheetData>
    <row r="1" spans="1:8" s="66" customFormat="1">
      <c r="A1" s="22" t="s">
        <v>1038</v>
      </c>
      <c r="B1" s="22"/>
      <c r="C1" s="22"/>
      <c r="D1" s="22"/>
      <c r="E1" s="22"/>
      <c r="F1" s="109"/>
      <c r="G1" s="109"/>
      <c r="H1" s="109"/>
    </row>
    <row r="2" spans="1:8" s="45" customFormat="1">
      <c r="A2" s="52" t="s">
        <v>1</v>
      </c>
      <c r="B2" s="80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7" t="s">
        <v>7</v>
      </c>
      <c r="H2" s="26" t="s">
        <v>8</v>
      </c>
    </row>
    <row r="3" spans="1:8" s="46" customFormat="1" ht="33">
      <c r="A3" s="43">
        <v>1</v>
      </c>
      <c r="B3" s="57" t="s">
        <v>51</v>
      </c>
      <c r="C3" s="38" t="s">
        <v>52</v>
      </c>
      <c r="D3" s="38" t="s">
        <v>1039</v>
      </c>
      <c r="E3" s="38" t="s">
        <v>39</v>
      </c>
      <c r="F3" s="44">
        <f>VLOOKUP(B3,[1]学生明细!$D$375:$H$667,5,FALSE)</f>
        <v>46</v>
      </c>
      <c r="G3" s="33">
        <f>VLOOKUP(B3,[1]学生明细!$D$375:$I$667,6,FALSE)</f>
        <v>0.75</v>
      </c>
      <c r="H3" s="33">
        <f>F3*G3</f>
        <v>34.5</v>
      </c>
    </row>
    <row r="4" spans="1:8" s="46" customFormat="1">
      <c r="A4" s="43">
        <v>2</v>
      </c>
      <c r="B4" s="57" t="s">
        <v>248</v>
      </c>
      <c r="C4" s="38" t="s">
        <v>249</v>
      </c>
      <c r="D4" s="38" t="s">
        <v>250</v>
      </c>
      <c r="E4" s="38" t="s">
        <v>39</v>
      </c>
      <c r="F4" s="44">
        <f>VLOOKUP(B4,[1]学生明细!$D$375:$H$667,5,FALSE)</f>
        <v>49</v>
      </c>
      <c r="G4" s="33">
        <f>VLOOKUP(B4,[1]学生明细!$D$375:$I$667,6,FALSE)</f>
        <v>0.75</v>
      </c>
      <c r="H4" s="33">
        <f t="shared" ref="H4:H35" si="0">F4*G4</f>
        <v>36.75</v>
      </c>
    </row>
    <row r="5" spans="1:8" s="46" customFormat="1">
      <c r="A5" s="43">
        <v>3</v>
      </c>
      <c r="B5" s="57" t="s">
        <v>398</v>
      </c>
      <c r="C5" s="38" t="s">
        <v>399</v>
      </c>
      <c r="D5" s="38" t="s">
        <v>400</v>
      </c>
      <c r="E5" s="38" t="s">
        <v>50</v>
      </c>
      <c r="F5" s="44">
        <f>VLOOKUP(B5,[1]学生明细!$D$375:$H$667,5,FALSE)</f>
        <v>58</v>
      </c>
      <c r="G5" s="33">
        <f>VLOOKUP(B5,[1]学生明细!$D$375:$I$667,6,FALSE)</f>
        <v>0.75</v>
      </c>
      <c r="H5" s="33">
        <f t="shared" si="0"/>
        <v>43.5</v>
      </c>
    </row>
    <row r="6" spans="1:8" s="46" customFormat="1">
      <c r="A6" s="43">
        <v>4</v>
      </c>
      <c r="B6" s="57" t="s">
        <v>634</v>
      </c>
      <c r="C6" s="38" t="s">
        <v>635</v>
      </c>
      <c r="D6" s="38" t="s">
        <v>1150</v>
      </c>
      <c r="E6" s="38" t="s">
        <v>39</v>
      </c>
      <c r="F6" s="44">
        <f>VLOOKUP(B6,[1]学生明细!$D$375:$H$667,5,FALSE)</f>
        <v>99</v>
      </c>
      <c r="G6" s="33">
        <f>VLOOKUP(B6,[1]学生明细!$D$375:$I$667,6,FALSE)</f>
        <v>0.75</v>
      </c>
      <c r="H6" s="33">
        <f t="shared" si="0"/>
        <v>74.25</v>
      </c>
    </row>
    <row r="7" spans="1:8" s="46" customFormat="1">
      <c r="A7" s="43">
        <v>5</v>
      </c>
      <c r="B7" s="97" t="s">
        <v>36</v>
      </c>
      <c r="C7" s="98" t="s">
        <v>37</v>
      </c>
      <c r="D7" s="98" t="s">
        <v>38</v>
      </c>
      <c r="E7" s="98" t="s">
        <v>39</v>
      </c>
      <c r="F7" s="44">
        <f>VLOOKUP(B7,[1]学生明细!$D$375:$H$667,5,FALSE)</f>
        <v>116</v>
      </c>
      <c r="G7" s="33">
        <f>VLOOKUP(B7,[1]学生明细!$D$375:$I$667,6,FALSE)</f>
        <v>0.75</v>
      </c>
      <c r="H7" s="33">
        <f t="shared" si="0"/>
        <v>87</v>
      </c>
    </row>
    <row r="8" spans="1:8" s="46" customFormat="1">
      <c r="A8" s="43">
        <v>6</v>
      </c>
      <c r="B8" s="107" t="s">
        <v>40</v>
      </c>
      <c r="C8" s="108" t="s">
        <v>41</v>
      </c>
      <c r="D8" s="108" t="s">
        <v>42</v>
      </c>
      <c r="E8" s="108" t="s">
        <v>43</v>
      </c>
      <c r="F8" s="44">
        <f>VLOOKUP(B8,[1]学生明细!$D$375:$H$667,5,FALSE)</f>
        <v>178</v>
      </c>
      <c r="G8" s="33">
        <f>VLOOKUP(B8,[1]学生明细!$D$375:$I$667,6,FALSE)</f>
        <v>0.75</v>
      </c>
      <c r="H8" s="33">
        <f t="shared" si="0"/>
        <v>133.5</v>
      </c>
    </row>
    <row r="9" spans="1:8" s="46" customFormat="1">
      <c r="A9" s="43">
        <v>7</v>
      </c>
      <c r="B9" s="107" t="s">
        <v>44</v>
      </c>
      <c r="C9" s="108" t="s">
        <v>45</v>
      </c>
      <c r="D9" s="108" t="s">
        <v>46</v>
      </c>
      <c r="E9" s="36" t="s">
        <v>39</v>
      </c>
      <c r="F9" s="44">
        <f>VLOOKUP(B9,[1]学生明细!$D$375:$H$667,5,FALSE)</f>
        <v>110</v>
      </c>
      <c r="G9" s="33">
        <f>VLOOKUP(B9,[1]学生明细!$D$375:$I$667,6,FALSE)</f>
        <v>0.75</v>
      </c>
      <c r="H9" s="33">
        <f t="shared" si="0"/>
        <v>82.5</v>
      </c>
    </row>
    <row r="10" spans="1:8" s="46" customFormat="1">
      <c r="A10" s="43">
        <v>8</v>
      </c>
      <c r="B10" s="97" t="s">
        <v>47</v>
      </c>
      <c r="C10" s="98" t="s">
        <v>48</v>
      </c>
      <c r="D10" s="98" t="s">
        <v>49</v>
      </c>
      <c r="E10" s="98" t="s">
        <v>50</v>
      </c>
      <c r="F10" s="44">
        <f>VLOOKUP(B10,[1]学生明细!$D$375:$H$667,5,FALSE)</f>
        <v>15</v>
      </c>
      <c r="G10" s="33">
        <f>VLOOKUP(B10,[1]学生明细!$D$375:$I$667,6,FALSE)</f>
        <v>0.75</v>
      </c>
      <c r="H10" s="33">
        <f t="shared" si="0"/>
        <v>11.25</v>
      </c>
    </row>
    <row r="11" spans="1:8" s="46" customFormat="1">
      <c r="A11" s="43">
        <v>9</v>
      </c>
      <c r="B11" s="57" t="s">
        <v>721</v>
      </c>
      <c r="C11" s="38" t="s">
        <v>722</v>
      </c>
      <c r="D11" s="38" t="s">
        <v>723</v>
      </c>
      <c r="E11" s="38" t="s">
        <v>724</v>
      </c>
      <c r="F11" s="44">
        <f>VLOOKUP(B11,[1]学生明细!$D$375:$H$667,5,FALSE)</f>
        <v>39</v>
      </c>
      <c r="G11" s="33">
        <f>VLOOKUP(B11,[1]学生明细!$D$375:$I$667,6,FALSE)</f>
        <v>0.75</v>
      </c>
      <c r="H11" s="33">
        <f t="shared" si="0"/>
        <v>29.25</v>
      </c>
    </row>
    <row r="12" spans="1:8" s="46" customFormat="1">
      <c r="A12" s="43">
        <v>10</v>
      </c>
      <c r="B12" s="57" t="s">
        <v>718</v>
      </c>
      <c r="C12" s="38" t="s">
        <v>719</v>
      </c>
      <c r="D12" s="38" t="s">
        <v>720</v>
      </c>
      <c r="E12" s="38" t="s">
        <v>379</v>
      </c>
      <c r="F12" s="44">
        <f>VLOOKUP(B12,[1]学生明细!$D$375:$H$667,5,FALSE)</f>
        <v>48</v>
      </c>
      <c r="G12" s="33">
        <f>VLOOKUP(B12,[1]学生明细!$D$375:$I$667,6,FALSE)</f>
        <v>0.75</v>
      </c>
      <c r="H12" s="33">
        <f t="shared" si="0"/>
        <v>36</v>
      </c>
    </row>
    <row r="13" spans="1:8" s="46" customFormat="1">
      <c r="A13" s="43">
        <v>11</v>
      </c>
      <c r="B13" s="43"/>
      <c r="C13" s="43" t="s">
        <v>17</v>
      </c>
      <c r="D13" s="43"/>
      <c r="E13" s="43"/>
      <c r="F13" s="44">
        <v>6.5</v>
      </c>
      <c r="G13" s="33">
        <v>1</v>
      </c>
      <c r="H13" s="33">
        <v>6.5</v>
      </c>
    </row>
    <row r="14" spans="1:8" s="46" customFormat="1">
      <c r="A14" s="43"/>
      <c r="B14" s="43"/>
      <c r="C14" s="43"/>
      <c r="D14" s="43"/>
      <c r="E14" s="43"/>
      <c r="F14" s="44"/>
      <c r="G14" s="33"/>
      <c r="H14" s="60">
        <f>SUM(H3:H13)</f>
        <v>575</v>
      </c>
    </row>
    <row r="15" spans="1:8" s="46" customFormat="1">
      <c r="A15" s="43"/>
      <c r="B15" s="43"/>
      <c r="C15" s="43"/>
      <c r="D15" s="43"/>
      <c r="E15" s="43"/>
      <c r="F15" s="44"/>
      <c r="G15" s="33"/>
      <c r="H15" s="33"/>
    </row>
    <row r="16" spans="1:8" s="66" customFormat="1">
      <c r="A16" s="22" t="s">
        <v>1040</v>
      </c>
      <c r="B16" s="22"/>
      <c r="C16" s="22"/>
      <c r="D16" s="22"/>
      <c r="E16" s="22"/>
      <c r="F16" s="22"/>
      <c r="G16" s="22"/>
      <c r="H16" s="22"/>
    </row>
    <row r="17" spans="1:8" s="45" customFormat="1">
      <c r="A17" s="52" t="s">
        <v>1</v>
      </c>
      <c r="B17" s="80" t="s">
        <v>2</v>
      </c>
      <c r="C17" s="25" t="s">
        <v>3</v>
      </c>
      <c r="D17" s="25" t="s">
        <v>4</v>
      </c>
      <c r="E17" s="25" t="s">
        <v>5</v>
      </c>
      <c r="F17" s="26" t="s">
        <v>6</v>
      </c>
      <c r="G17" s="27" t="s">
        <v>7</v>
      </c>
      <c r="H17" s="26" t="s">
        <v>8</v>
      </c>
    </row>
    <row r="18" spans="1:8" s="46" customFormat="1" ht="33">
      <c r="A18" s="43">
        <v>1</v>
      </c>
      <c r="B18" s="57" t="s">
        <v>817</v>
      </c>
      <c r="C18" s="38" t="s">
        <v>818</v>
      </c>
      <c r="D18" s="38" t="s">
        <v>1041</v>
      </c>
      <c r="E18" s="38" t="s">
        <v>612</v>
      </c>
      <c r="F18" s="44">
        <f>VLOOKUP(B18,[1]学生明细!$D$375:$H$667,5,FALSE)</f>
        <v>49</v>
      </c>
      <c r="G18" s="33">
        <f>VLOOKUP(B18,[1]学生明细!$D$375:$I$667,6,FALSE)</f>
        <v>0.75</v>
      </c>
      <c r="H18" s="33">
        <f t="shared" si="0"/>
        <v>36.75</v>
      </c>
    </row>
    <row r="19" spans="1:8" s="46" customFormat="1">
      <c r="A19" s="43">
        <v>2</v>
      </c>
      <c r="B19" s="57" t="s">
        <v>468</v>
      </c>
      <c r="C19" s="38" t="s">
        <v>469</v>
      </c>
      <c r="D19" s="38" t="s">
        <v>470</v>
      </c>
      <c r="E19" s="38" t="s">
        <v>174</v>
      </c>
      <c r="F19" s="44">
        <f>VLOOKUP(B19,[1]学生明细!$D$375:$H$667,5,FALSE)</f>
        <v>79</v>
      </c>
      <c r="G19" s="33">
        <f>VLOOKUP(B19,[1]学生明细!$D$375:$I$667,6,FALSE)</f>
        <v>0.75</v>
      </c>
      <c r="H19" s="33">
        <f t="shared" si="0"/>
        <v>59.25</v>
      </c>
    </row>
    <row r="20" spans="1:8" s="46" customFormat="1">
      <c r="A20" s="43">
        <v>3</v>
      </c>
      <c r="B20" s="57" t="s">
        <v>471</v>
      </c>
      <c r="C20" s="38" t="s">
        <v>472</v>
      </c>
      <c r="D20" s="38" t="s">
        <v>473</v>
      </c>
      <c r="E20" s="38" t="s">
        <v>474</v>
      </c>
      <c r="F20" s="44">
        <f>VLOOKUP(B20,[1]学生明细!$D$375:$H$667,5,FALSE)</f>
        <v>33</v>
      </c>
      <c r="G20" s="33">
        <f>VLOOKUP(B20,[1]学生明细!$D$375:$I$667,6,FALSE)</f>
        <v>0.75</v>
      </c>
      <c r="H20" s="33">
        <f t="shared" si="0"/>
        <v>24.75</v>
      </c>
    </row>
    <row r="21" spans="1:8" s="46" customFormat="1" ht="49.5">
      <c r="A21" s="43">
        <v>4</v>
      </c>
      <c r="B21" s="57" t="s">
        <v>456</v>
      </c>
      <c r="C21" s="38" t="s">
        <v>457</v>
      </c>
      <c r="D21" s="38" t="s">
        <v>1042</v>
      </c>
      <c r="E21" s="38" t="s">
        <v>174</v>
      </c>
      <c r="F21" s="44">
        <f>VLOOKUP(B21,[1]学生明细!$D$375:$H$667,5,FALSE)</f>
        <v>88</v>
      </c>
      <c r="G21" s="33">
        <f>VLOOKUP(B21,[1]学生明细!$D$375:$I$667,6,FALSE)</f>
        <v>0.75</v>
      </c>
      <c r="H21" s="33">
        <f t="shared" si="0"/>
        <v>66</v>
      </c>
    </row>
    <row r="22" spans="1:8" s="46" customFormat="1" ht="33">
      <c r="A22" s="43">
        <v>5</v>
      </c>
      <c r="B22" s="57" t="s">
        <v>459</v>
      </c>
      <c r="C22" s="38" t="s">
        <v>460</v>
      </c>
      <c r="D22" s="38" t="s">
        <v>1043</v>
      </c>
      <c r="E22" s="38" t="s">
        <v>174</v>
      </c>
      <c r="F22" s="44">
        <f>VLOOKUP(B22,[1]学生明细!$D$375:$H$667,5,FALSE)</f>
        <v>39.799999999999997</v>
      </c>
      <c r="G22" s="33">
        <f>VLOOKUP(B22,[1]学生明细!$D$375:$I$667,6,FALSE)</f>
        <v>0.75</v>
      </c>
      <c r="H22" s="33">
        <f t="shared" si="0"/>
        <v>29.849999999999998</v>
      </c>
    </row>
    <row r="23" spans="1:8" s="46" customFormat="1">
      <c r="A23" s="43">
        <v>6</v>
      </c>
      <c r="B23" s="57" t="s">
        <v>462</v>
      </c>
      <c r="C23" s="38" t="s">
        <v>463</v>
      </c>
      <c r="D23" s="38" t="s">
        <v>464</v>
      </c>
      <c r="E23" s="38" t="s">
        <v>59</v>
      </c>
      <c r="F23" s="44">
        <f>VLOOKUP(B23,[1]学生明细!$D$375:$H$667,5,FALSE)</f>
        <v>52</v>
      </c>
      <c r="G23" s="33">
        <f>VLOOKUP(B23,[1]学生明细!$D$375:$I$667,6,FALSE)</f>
        <v>0.78</v>
      </c>
      <c r="H23" s="33">
        <f t="shared" si="0"/>
        <v>40.56</v>
      </c>
    </row>
    <row r="24" spans="1:8" s="46" customFormat="1" ht="33">
      <c r="A24" s="43">
        <v>7</v>
      </c>
      <c r="B24" s="57" t="s">
        <v>465</v>
      </c>
      <c r="C24" s="38" t="s">
        <v>466</v>
      </c>
      <c r="D24" s="38" t="s">
        <v>1044</v>
      </c>
      <c r="E24" s="38" t="s">
        <v>59</v>
      </c>
      <c r="F24" s="44">
        <f>VLOOKUP(B24,[1]学生明细!$D$375:$H$667,5,FALSE)</f>
        <v>32</v>
      </c>
      <c r="G24" s="33">
        <f>VLOOKUP(B24,[1]学生明细!$D$375:$I$667,6,FALSE)</f>
        <v>0.78</v>
      </c>
      <c r="H24" s="33">
        <f t="shared" si="0"/>
        <v>24.96</v>
      </c>
    </row>
    <row r="25" spans="1:8" s="46" customFormat="1">
      <c r="A25" s="43">
        <v>8</v>
      </c>
      <c r="B25" s="57" t="s">
        <v>1029</v>
      </c>
      <c r="C25" s="38" t="s">
        <v>1030</v>
      </c>
      <c r="D25" s="38" t="s">
        <v>1031</v>
      </c>
      <c r="E25" s="38" t="s">
        <v>174</v>
      </c>
      <c r="F25" s="44">
        <f>VLOOKUP(B25,[1]学生明细!$D$375:$H$667,5,FALSE)</f>
        <v>55</v>
      </c>
      <c r="G25" s="33">
        <f>VLOOKUP(B25,[1]学生明细!$D$375:$I$667,6,FALSE)</f>
        <v>0.75</v>
      </c>
      <c r="H25" s="33">
        <f t="shared" si="0"/>
        <v>41.25</v>
      </c>
    </row>
    <row r="26" spans="1:8" s="46" customFormat="1">
      <c r="A26" s="43">
        <v>9</v>
      </c>
      <c r="B26" s="57" t="s">
        <v>721</v>
      </c>
      <c r="C26" s="38" t="s">
        <v>722</v>
      </c>
      <c r="D26" s="38" t="s">
        <v>723</v>
      </c>
      <c r="E26" s="38" t="s">
        <v>724</v>
      </c>
      <c r="F26" s="44">
        <f>VLOOKUP(B26,[1]学生明细!$D$375:$H$667,5,FALSE)</f>
        <v>39</v>
      </c>
      <c r="G26" s="33">
        <f>VLOOKUP(B26,[1]学生明细!$D$375:$I$667,6,FALSE)</f>
        <v>0.75</v>
      </c>
      <c r="H26" s="33">
        <f t="shared" si="0"/>
        <v>29.25</v>
      </c>
    </row>
    <row r="27" spans="1:8" s="46" customFormat="1">
      <c r="A27" s="43">
        <v>10</v>
      </c>
      <c r="B27" s="57" t="s">
        <v>718</v>
      </c>
      <c r="C27" s="38" t="s">
        <v>719</v>
      </c>
      <c r="D27" s="38" t="s">
        <v>720</v>
      </c>
      <c r="E27" s="38" t="s">
        <v>379</v>
      </c>
      <c r="F27" s="44">
        <f>VLOOKUP(B27,[1]学生明细!$D$375:$H$667,5,FALSE)</f>
        <v>48</v>
      </c>
      <c r="G27" s="33">
        <f>VLOOKUP(B27,[1]学生明细!$D$375:$I$667,6,FALSE)</f>
        <v>0.75</v>
      </c>
      <c r="H27" s="33">
        <f t="shared" si="0"/>
        <v>36</v>
      </c>
    </row>
    <row r="28" spans="1:8" s="46" customFormat="1">
      <c r="A28" s="43">
        <v>11</v>
      </c>
      <c r="B28" s="43"/>
      <c r="C28" s="43" t="s">
        <v>17</v>
      </c>
      <c r="D28" s="43"/>
      <c r="E28" s="43"/>
      <c r="F28" s="44">
        <v>6.5</v>
      </c>
      <c r="G28" s="33">
        <v>1</v>
      </c>
      <c r="H28" s="33">
        <v>6.5</v>
      </c>
    </row>
    <row r="29" spans="1:8" s="46" customFormat="1">
      <c r="A29" s="43"/>
      <c r="B29" s="43"/>
      <c r="C29" s="43"/>
      <c r="D29" s="43"/>
      <c r="E29" s="43"/>
      <c r="F29" s="44"/>
      <c r="G29" s="33"/>
      <c r="H29" s="60">
        <f>SUM(H18:H28)</f>
        <v>395.11999999999995</v>
      </c>
    </row>
    <row r="30" spans="1:8" s="46" customFormat="1">
      <c r="A30" s="43"/>
      <c r="B30" s="43"/>
      <c r="C30" s="43"/>
      <c r="D30" s="43"/>
      <c r="E30" s="43"/>
      <c r="F30" s="44"/>
      <c r="G30" s="33"/>
      <c r="H30" s="33"/>
    </row>
    <row r="31" spans="1:8" s="66" customFormat="1">
      <c r="A31" s="22" t="s">
        <v>1045</v>
      </c>
      <c r="B31" s="22"/>
      <c r="C31" s="22"/>
      <c r="D31" s="22"/>
      <c r="E31" s="22"/>
      <c r="F31" s="22"/>
      <c r="G31" s="22"/>
      <c r="H31" s="22"/>
    </row>
    <row r="32" spans="1:8" s="45" customFormat="1">
      <c r="A32" s="52" t="s">
        <v>1</v>
      </c>
      <c r="B32" s="80" t="s">
        <v>2</v>
      </c>
      <c r="C32" s="25" t="s">
        <v>3</v>
      </c>
      <c r="D32" s="25" t="s">
        <v>4</v>
      </c>
      <c r="E32" s="25" t="s">
        <v>5</v>
      </c>
      <c r="F32" s="26" t="s">
        <v>6</v>
      </c>
      <c r="G32" s="27" t="s">
        <v>7</v>
      </c>
      <c r="H32" s="26" t="s">
        <v>8</v>
      </c>
    </row>
    <row r="33" spans="1:8" s="46" customFormat="1">
      <c r="A33" s="43">
        <v>1</v>
      </c>
      <c r="B33" s="57" t="s">
        <v>426</v>
      </c>
      <c r="C33" s="38" t="s">
        <v>427</v>
      </c>
      <c r="D33" s="38" t="s">
        <v>1046</v>
      </c>
      <c r="E33" s="38" t="s">
        <v>39</v>
      </c>
      <c r="F33" s="44">
        <f>VLOOKUP(B33,[1]学生明细!$D$375:$H$667,5,FALSE)</f>
        <v>60</v>
      </c>
      <c r="G33" s="33">
        <f>VLOOKUP(B33,[1]学生明细!$D$375:$I$667,6,FALSE)</f>
        <v>0.75</v>
      </c>
      <c r="H33" s="33">
        <f t="shared" si="0"/>
        <v>45</v>
      </c>
    </row>
    <row r="34" spans="1:8" s="46" customFormat="1">
      <c r="A34" s="43">
        <v>2</v>
      </c>
      <c r="B34" s="57" t="s">
        <v>1047</v>
      </c>
      <c r="C34" s="38" t="s">
        <v>429</v>
      </c>
      <c r="D34" s="38" t="s">
        <v>1048</v>
      </c>
      <c r="E34" s="38" t="s">
        <v>197</v>
      </c>
      <c r="F34" s="44">
        <f>VLOOKUP(B34,[1]学生明细!$D$375:$H$667,5,FALSE)</f>
        <v>59</v>
      </c>
      <c r="G34" s="33">
        <f>VLOOKUP(B34,[1]学生明细!$D$375:$I$667,6,FALSE)</f>
        <v>0.75</v>
      </c>
      <c r="H34" s="33">
        <f t="shared" si="0"/>
        <v>44.25</v>
      </c>
    </row>
    <row r="35" spans="1:8" s="46" customFormat="1">
      <c r="A35" s="43">
        <v>3</v>
      </c>
      <c r="B35" s="57" t="s">
        <v>436</v>
      </c>
      <c r="C35" s="38" t="s">
        <v>437</v>
      </c>
      <c r="D35" s="38" t="s">
        <v>438</v>
      </c>
      <c r="E35" s="38" t="s">
        <v>39</v>
      </c>
      <c r="F35" s="44">
        <f>VLOOKUP(B35,[1]学生明细!$D$375:$H$667,5,FALSE)</f>
        <v>85</v>
      </c>
      <c r="G35" s="33">
        <f>VLOOKUP(B35,[1]学生明细!$D$375:$I$667,6,FALSE)</f>
        <v>0.75</v>
      </c>
      <c r="H35" s="33">
        <f t="shared" si="0"/>
        <v>63.75</v>
      </c>
    </row>
    <row r="36" spans="1:8" s="46" customFormat="1">
      <c r="A36" s="43">
        <v>4</v>
      </c>
      <c r="B36" s="57" t="s">
        <v>1049</v>
      </c>
      <c r="C36" s="38" t="s">
        <v>1050</v>
      </c>
      <c r="D36" s="38" t="s">
        <v>1051</v>
      </c>
      <c r="E36" s="38" t="s">
        <v>39</v>
      </c>
      <c r="F36" s="44">
        <f>VLOOKUP(B36,[1]学生明细!$D$375:$H$667,5,FALSE)</f>
        <v>98</v>
      </c>
      <c r="G36" s="33">
        <f>VLOOKUP(B36,[1]学生明细!$D$375:$I$667,6,FALSE)</f>
        <v>0.75</v>
      </c>
      <c r="H36" s="33">
        <f t="shared" ref="H36:H67" si="1">F36*G36</f>
        <v>73.5</v>
      </c>
    </row>
    <row r="37" spans="1:8" s="46" customFormat="1">
      <c r="A37" s="43">
        <v>5</v>
      </c>
      <c r="B37" s="57" t="s">
        <v>826</v>
      </c>
      <c r="C37" s="38" t="s">
        <v>827</v>
      </c>
      <c r="D37" s="38" t="s">
        <v>828</v>
      </c>
      <c r="E37" s="38" t="s">
        <v>43</v>
      </c>
      <c r="F37" s="44">
        <f>VLOOKUP(B37,[1]学生明细!$D$375:$H$667,5,FALSE)</f>
        <v>29</v>
      </c>
      <c r="G37" s="33">
        <f>VLOOKUP(B37,[1]学生明细!$D$375:$I$667,6,FALSE)</f>
        <v>0.75</v>
      </c>
      <c r="H37" s="33">
        <f t="shared" si="1"/>
        <v>21.75</v>
      </c>
    </row>
    <row r="38" spans="1:8" s="46" customFormat="1">
      <c r="A38" s="43">
        <v>6</v>
      </c>
      <c r="B38" s="57" t="s">
        <v>1052</v>
      </c>
      <c r="C38" s="38" t="s">
        <v>1053</v>
      </c>
      <c r="D38" s="38" t="s">
        <v>1054</v>
      </c>
      <c r="E38" s="38" t="s">
        <v>39</v>
      </c>
      <c r="F38" s="44">
        <f>VLOOKUP(B38,[1]学生明细!$D$375:$H$667,5,FALSE)</f>
        <v>82</v>
      </c>
      <c r="G38" s="33">
        <f>VLOOKUP(B38,[1]学生明细!$D$375:$I$667,6,FALSE)</f>
        <v>0.75</v>
      </c>
      <c r="H38" s="33">
        <f t="shared" si="1"/>
        <v>61.5</v>
      </c>
    </row>
    <row r="39" spans="1:8" s="46" customFormat="1">
      <c r="A39" s="43">
        <v>7</v>
      </c>
      <c r="B39" s="57" t="s">
        <v>1055</v>
      </c>
      <c r="C39" s="38" t="s">
        <v>1056</v>
      </c>
      <c r="D39" s="38" t="s">
        <v>1057</v>
      </c>
      <c r="E39" s="38" t="s">
        <v>39</v>
      </c>
      <c r="F39" s="44">
        <f>VLOOKUP(B39,[1]学生明细!$D$375:$H$667,5,FALSE)</f>
        <v>72</v>
      </c>
      <c r="G39" s="33">
        <f>VLOOKUP(B39,[1]学生明细!$D$375:$I$667,6,FALSE)</f>
        <v>0.75</v>
      </c>
      <c r="H39" s="33">
        <f t="shared" si="1"/>
        <v>54</v>
      </c>
    </row>
    <row r="40" spans="1:8" s="46" customFormat="1">
      <c r="A40" s="43">
        <v>8</v>
      </c>
      <c r="B40" s="57" t="s">
        <v>721</v>
      </c>
      <c r="C40" s="38" t="s">
        <v>722</v>
      </c>
      <c r="D40" s="38" t="s">
        <v>723</v>
      </c>
      <c r="E40" s="38" t="s">
        <v>724</v>
      </c>
      <c r="F40" s="44">
        <f>VLOOKUP(B40,[1]学生明细!$D$375:$H$667,5,FALSE)</f>
        <v>39</v>
      </c>
      <c r="G40" s="33">
        <f>VLOOKUP(B40,[1]学生明细!$D$375:$I$667,6,FALSE)</f>
        <v>0.75</v>
      </c>
      <c r="H40" s="33">
        <f t="shared" si="1"/>
        <v>29.25</v>
      </c>
    </row>
    <row r="41" spans="1:8" s="46" customFormat="1">
      <c r="A41" s="43">
        <v>9</v>
      </c>
      <c r="B41" s="57" t="s">
        <v>718</v>
      </c>
      <c r="C41" s="38" t="s">
        <v>719</v>
      </c>
      <c r="D41" s="38" t="s">
        <v>720</v>
      </c>
      <c r="E41" s="38" t="s">
        <v>379</v>
      </c>
      <c r="F41" s="44">
        <f>VLOOKUP(B41,[1]学生明细!$D$375:$H$667,5,FALSE)</f>
        <v>48</v>
      </c>
      <c r="G41" s="33">
        <f>VLOOKUP(B41,[1]学生明细!$D$375:$I$667,6,FALSE)</f>
        <v>0.75</v>
      </c>
      <c r="H41" s="33">
        <f t="shared" si="1"/>
        <v>36</v>
      </c>
    </row>
    <row r="42" spans="1:8" s="46" customFormat="1">
      <c r="A42" s="43">
        <v>10</v>
      </c>
      <c r="B42" s="43"/>
      <c r="C42" s="43" t="s">
        <v>17</v>
      </c>
      <c r="D42" s="43"/>
      <c r="E42" s="43"/>
      <c r="F42" s="44">
        <v>6.5</v>
      </c>
      <c r="G42" s="33">
        <v>1</v>
      </c>
      <c r="H42" s="33">
        <v>6.5</v>
      </c>
    </row>
    <row r="43" spans="1:8" s="46" customFormat="1">
      <c r="A43" s="43"/>
      <c r="B43" s="43"/>
      <c r="C43" s="43"/>
      <c r="D43" s="43"/>
      <c r="E43" s="43"/>
      <c r="F43" s="44"/>
      <c r="G43" s="33"/>
      <c r="H43" s="60">
        <f>SUM(H33:H42)</f>
        <v>435.5</v>
      </c>
    </row>
    <row r="44" spans="1:8" s="46" customFormat="1">
      <c r="A44" s="43"/>
      <c r="B44" s="43"/>
      <c r="C44" s="43"/>
      <c r="D44" s="43"/>
      <c r="E44" s="43"/>
      <c r="F44" s="44"/>
      <c r="G44" s="33"/>
      <c r="H44" s="33"/>
    </row>
    <row r="45" spans="1:8" s="66" customFormat="1">
      <c r="A45" s="22" t="s">
        <v>1058</v>
      </c>
      <c r="B45" s="22"/>
      <c r="C45" s="22"/>
      <c r="D45" s="22"/>
      <c r="E45" s="22"/>
      <c r="F45" s="22"/>
      <c r="G45" s="22"/>
      <c r="H45" s="22"/>
    </row>
    <row r="46" spans="1:8" s="45" customFormat="1">
      <c r="A46" s="52" t="s">
        <v>1</v>
      </c>
      <c r="B46" s="80" t="s">
        <v>2</v>
      </c>
      <c r="C46" s="25" t="s">
        <v>3</v>
      </c>
      <c r="D46" s="25" t="s">
        <v>4</v>
      </c>
      <c r="E46" s="25" t="s">
        <v>5</v>
      </c>
      <c r="F46" s="26" t="s">
        <v>6</v>
      </c>
      <c r="G46" s="27" t="s">
        <v>7</v>
      </c>
      <c r="H46" s="26" t="s">
        <v>8</v>
      </c>
    </row>
    <row r="47" spans="1:8" s="46" customFormat="1">
      <c r="A47" s="43">
        <v>1</v>
      </c>
      <c r="B47" s="57" t="s">
        <v>314</v>
      </c>
      <c r="C47" s="38" t="s">
        <v>315</v>
      </c>
      <c r="D47" s="38" t="s">
        <v>316</v>
      </c>
      <c r="E47" s="38" t="s">
        <v>317</v>
      </c>
      <c r="F47" s="44">
        <f>VLOOKUP(B47,[1]学生明细!$D$375:$H$667,5,FALSE)</f>
        <v>34</v>
      </c>
      <c r="G47" s="33">
        <f>VLOOKUP(B47,[1]学生明细!$D$375:$I$667,6,FALSE)</f>
        <v>0.78</v>
      </c>
      <c r="H47" s="33">
        <f t="shared" si="1"/>
        <v>26.52</v>
      </c>
    </row>
    <row r="48" spans="1:8" s="46" customFormat="1">
      <c r="A48" s="43">
        <v>2</v>
      </c>
      <c r="B48" s="57" t="s">
        <v>318</v>
      </c>
      <c r="C48" s="38" t="s">
        <v>319</v>
      </c>
      <c r="D48" s="38" t="s">
        <v>316</v>
      </c>
      <c r="E48" s="38" t="s">
        <v>317</v>
      </c>
      <c r="F48" s="44">
        <f>VLOOKUP(B48,[1]学生明细!$D$375:$H$667,5,FALSE)</f>
        <v>20</v>
      </c>
      <c r="G48" s="33">
        <f>VLOOKUP(B48,[1]学生明细!$D$375:$I$667,6,FALSE)</f>
        <v>0.78</v>
      </c>
      <c r="H48" s="33">
        <f t="shared" si="1"/>
        <v>15.600000000000001</v>
      </c>
    </row>
    <row r="49" spans="1:8" s="46" customFormat="1">
      <c r="A49" s="43">
        <v>3</v>
      </c>
      <c r="B49" s="57" t="s">
        <v>320</v>
      </c>
      <c r="C49" s="38" t="s">
        <v>321</v>
      </c>
      <c r="D49" s="38" t="s">
        <v>316</v>
      </c>
      <c r="E49" s="38" t="s">
        <v>317</v>
      </c>
      <c r="F49" s="44">
        <f>VLOOKUP(B49,[1]学生明细!$D$375:$H$667,5,FALSE)</f>
        <v>34</v>
      </c>
      <c r="G49" s="33">
        <f>VLOOKUP(B49,[1]学生明细!$D$375:$I$667,6,FALSE)</f>
        <v>0.78</v>
      </c>
      <c r="H49" s="33">
        <f t="shared" si="1"/>
        <v>26.52</v>
      </c>
    </row>
    <row r="50" spans="1:8" s="46" customFormat="1">
      <c r="A50" s="43">
        <v>4</v>
      </c>
      <c r="B50" s="57" t="s">
        <v>322</v>
      </c>
      <c r="C50" s="38" t="s">
        <v>323</v>
      </c>
      <c r="D50" s="38" t="s">
        <v>316</v>
      </c>
      <c r="E50" s="38" t="s">
        <v>317</v>
      </c>
      <c r="F50" s="44">
        <f>VLOOKUP(B50,[1]学生明细!$D$375:$H$667,5,FALSE)</f>
        <v>23</v>
      </c>
      <c r="G50" s="33">
        <f>VLOOKUP(B50,[1]学生明细!$D$375:$I$667,6,FALSE)</f>
        <v>0.78</v>
      </c>
      <c r="H50" s="33">
        <f t="shared" si="1"/>
        <v>17.940000000000001</v>
      </c>
    </row>
    <row r="51" spans="1:8" s="46" customFormat="1" ht="33">
      <c r="A51" s="43">
        <v>5</v>
      </c>
      <c r="B51" s="57" t="s">
        <v>324</v>
      </c>
      <c r="C51" s="38" t="s">
        <v>1059</v>
      </c>
      <c r="D51" s="38" t="s">
        <v>1060</v>
      </c>
      <c r="E51" s="38" t="s">
        <v>16</v>
      </c>
      <c r="F51" s="44">
        <f>VLOOKUP(B51,[1]学生明细!$D$375:$H$667,5,FALSE)</f>
        <v>79.900000000000006</v>
      </c>
      <c r="G51" s="33">
        <f>VLOOKUP(B51,[1]学生明细!$D$375:$I$667,6,FALSE)</f>
        <v>0.78</v>
      </c>
      <c r="H51" s="33">
        <f t="shared" si="1"/>
        <v>62.32200000000001</v>
      </c>
    </row>
    <row r="52" spans="1:8" s="46" customFormat="1" ht="33">
      <c r="A52" s="43">
        <v>6</v>
      </c>
      <c r="B52" s="57" t="s">
        <v>328</v>
      </c>
      <c r="C52" s="38" t="s">
        <v>329</v>
      </c>
      <c r="D52" s="38" t="s">
        <v>1061</v>
      </c>
      <c r="E52" s="38" t="s">
        <v>317</v>
      </c>
      <c r="F52" s="44">
        <f>VLOOKUP(B52,[1]学生明细!$D$375:$H$667,5,FALSE)</f>
        <v>39</v>
      </c>
      <c r="G52" s="33">
        <f>VLOOKUP(B52,[1]学生明细!$D$375:$I$667,6,FALSE)</f>
        <v>0.78</v>
      </c>
      <c r="H52" s="33">
        <f t="shared" si="1"/>
        <v>30.42</v>
      </c>
    </row>
    <row r="53" spans="1:8" s="46" customFormat="1" ht="49.5">
      <c r="A53" s="43">
        <v>7</v>
      </c>
      <c r="B53" s="57" t="s">
        <v>331</v>
      </c>
      <c r="C53" s="38" t="s">
        <v>332</v>
      </c>
      <c r="D53" s="38" t="s">
        <v>1062</v>
      </c>
      <c r="E53" s="38" t="s">
        <v>317</v>
      </c>
      <c r="F53" s="44">
        <f>VLOOKUP(B53,[1]学生明细!$D$375:$H$667,5,FALSE)</f>
        <v>40</v>
      </c>
      <c r="G53" s="33">
        <f>VLOOKUP(B53,[1]学生明细!$D$375:$I$667,6,FALSE)</f>
        <v>0.78</v>
      </c>
      <c r="H53" s="33">
        <f t="shared" si="1"/>
        <v>31.200000000000003</v>
      </c>
    </row>
    <row r="54" spans="1:8" s="46" customFormat="1" ht="49.5">
      <c r="A54" s="43">
        <v>8</v>
      </c>
      <c r="B54" s="57" t="s">
        <v>334</v>
      </c>
      <c r="C54" s="38" t="s">
        <v>1063</v>
      </c>
      <c r="D54" s="38" t="s">
        <v>1062</v>
      </c>
      <c r="E54" s="38" t="s">
        <v>317</v>
      </c>
      <c r="F54" s="44">
        <f>VLOOKUP(B54,[1]学生明细!$D$375:$H$667,5,FALSE)</f>
        <v>58</v>
      </c>
      <c r="G54" s="33">
        <f>VLOOKUP(B54,[1]学生明细!$D$375:$I$667,6,FALSE)</f>
        <v>0.78</v>
      </c>
      <c r="H54" s="33">
        <f t="shared" si="1"/>
        <v>45.24</v>
      </c>
    </row>
    <row r="55" spans="1:8" s="46" customFormat="1" ht="33">
      <c r="A55" s="43">
        <v>9</v>
      </c>
      <c r="B55" s="57" t="s">
        <v>337</v>
      </c>
      <c r="C55" s="38" t="s">
        <v>338</v>
      </c>
      <c r="D55" s="38" t="s">
        <v>1064</v>
      </c>
      <c r="E55" s="38" t="s">
        <v>340</v>
      </c>
      <c r="F55" s="44">
        <f>VLOOKUP(B55,[1]学生明细!$D$375:$H$667,5,FALSE)</f>
        <v>45</v>
      </c>
      <c r="G55" s="33">
        <f>VLOOKUP(B55,[1]学生明细!$D$375:$I$667,6,FALSE)</f>
        <v>0.78</v>
      </c>
      <c r="H55" s="33">
        <f t="shared" si="1"/>
        <v>35.1</v>
      </c>
    </row>
    <row r="56" spans="1:8" s="46" customFormat="1">
      <c r="A56" s="43">
        <v>10</v>
      </c>
      <c r="B56" s="57" t="s">
        <v>1065</v>
      </c>
      <c r="C56" s="91" t="s">
        <v>1066</v>
      </c>
      <c r="D56" s="38" t="s">
        <v>1067</v>
      </c>
      <c r="E56" s="38" t="s">
        <v>1068</v>
      </c>
      <c r="F56" s="44">
        <f>VLOOKUP(B56,[1]学生明细!$D$375:$H$667,5,FALSE)</f>
        <v>78</v>
      </c>
      <c r="G56" s="33">
        <f>VLOOKUP(B56,[1]学生明细!$D$375:$I$667,6,FALSE)</f>
        <v>0.78</v>
      </c>
      <c r="H56" s="33">
        <f t="shared" si="1"/>
        <v>60.84</v>
      </c>
    </row>
    <row r="57" spans="1:8" s="46" customFormat="1">
      <c r="A57" s="43">
        <v>11</v>
      </c>
      <c r="B57" s="57"/>
      <c r="C57" s="91" t="s">
        <v>1069</v>
      </c>
      <c r="D57" s="38" t="s">
        <v>1067</v>
      </c>
      <c r="E57" s="38" t="s">
        <v>1068</v>
      </c>
      <c r="F57" s="44">
        <v>78</v>
      </c>
      <c r="G57" s="33">
        <v>0.78</v>
      </c>
      <c r="H57" s="33">
        <f t="shared" si="1"/>
        <v>60.84</v>
      </c>
    </row>
    <row r="58" spans="1:8" s="46" customFormat="1" ht="33">
      <c r="A58" s="43"/>
      <c r="B58" s="57" t="s">
        <v>1070</v>
      </c>
      <c r="C58" s="38" t="s">
        <v>1071</v>
      </c>
      <c r="D58" s="38" t="s">
        <v>1072</v>
      </c>
      <c r="E58" s="38" t="s">
        <v>1068</v>
      </c>
      <c r="F58" s="44">
        <f>VLOOKUP(B58,[1]学生明细!$D$375:$H$667,5,FALSE)</f>
        <v>50.9</v>
      </c>
      <c r="G58" s="33">
        <f>VLOOKUP(B58,[1]学生明细!$D$375:$I$667,6,FALSE)</f>
        <v>0.78</v>
      </c>
      <c r="H58" s="33">
        <f t="shared" si="1"/>
        <v>39.701999999999998</v>
      </c>
    </row>
    <row r="59" spans="1:8" s="46" customFormat="1">
      <c r="A59" s="43"/>
      <c r="B59" s="57" t="s">
        <v>721</v>
      </c>
      <c r="C59" s="38" t="s">
        <v>722</v>
      </c>
      <c r="D59" s="38" t="s">
        <v>723</v>
      </c>
      <c r="E59" s="38" t="s">
        <v>724</v>
      </c>
      <c r="F59" s="44">
        <f>VLOOKUP(B59,[1]学生明细!$D$375:$H$667,5,FALSE)</f>
        <v>39</v>
      </c>
      <c r="G59" s="33">
        <f>VLOOKUP(B59,[1]学生明细!$D$375:$I$667,6,FALSE)</f>
        <v>0.75</v>
      </c>
      <c r="H59" s="33">
        <f t="shared" si="1"/>
        <v>29.25</v>
      </c>
    </row>
    <row r="60" spans="1:8" s="46" customFormat="1">
      <c r="A60" s="43"/>
      <c r="B60" s="57" t="s">
        <v>718</v>
      </c>
      <c r="C60" s="38" t="s">
        <v>719</v>
      </c>
      <c r="D60" s="38" t="s">
        <v>720</v>
      </c>
      <c r="E60" s="38" t="s">
        <v>379</v>
      </c>
      <c r="F60" s="44">
        <f>VLOOKUP(B60,[1]学生明细!$D$375:$H$667,5,FALSE)</f>
        <v>48</v>
      </c>
      <c r="G60" s="33">
        <f>VLOOKUP(B60,[1]学生明细!$D$375:$I$667,6,FALSE)</f>
        <v>0.75</v>
      </c>
      <c r="H60" s="33">
        <f t="shared" si="1"/>
        <v>36</v>
      </c>
    </row>
    <row r="61" spans="1:8" s="46" customFormat="1">
      <c r="A61" s="43"/>
      <c r="B61" s="43"/>
      <c r="C61" s="43" t="s">
        <v>17</v>
      </c>
      <c r="D61" s="43"/>
      <c r="E61" s="43"/>
      <c r="F61" s="44">
        <v>6.5</v>
      </c>
      <c r="G61" s="33">
        <v>1</v>
      </c>
      <c r="H61" s="33">
        <f t="shared" si="1"/>
        <v>6.5</v>
      </c>
    </row>
    <row r="62" spans="1:8" s="46" customFormat="1">
      <c r="A62" s="43"/>
      <c r="B62" s="43"/>
      <c r="C62" s="43"/>
      <c r="D62" s="43"/>
      <c r="E62" s="43"/>
      <c r="F62" s="44"/>
      <c r="G62" s="33"/>
      <c r="H62" s="110">
        <f>SUM(H47:H61)</f>
        <v>523.99400000000003</v>
      </c>
    </row>
    <row r="63" spans="1:8" s="46" customFormat="1">
      <c r="A63" s="43"/>
      <c r="B63" s="43"/>
      <c r="C63" s="43"/>
      <c r="D63" s="43"/>
      <c r="E63" s="43"/>
      <c r="F63" s="44"/>
      <c r="G63" s="33"/>
      <c r="H63" s="33"/>
    </row>
    <row r="64" spans="1:8" s="66" customFormat="1">
      <c r="A64" s="22" t="s">
        <v>1073</v>
      </c>
      <c r="B64" s="22"/>
      <c r="C64" s="22"/>
      <c r="D64" s="22"/>
      <c r="E64" s="22"/>
      <c r="F64" s="22"/>
      <c r="G64" s="22"/>
      <c r="H64" s="22"/>
    </row>
    <row r="65" spans="1:8" s="45" customFormat="1">
      <c r="A65" s="52" t="s">
        <v>1</v>
      </c>
      <c r="B65" s="80" t="s">
        <v>2</v>
      </c>
      <c r="C65" s="25" t="s">
        <v>3</v>
      </c>
      <c r="D65" s="25" t="s">
        <v>4</v>
      </c>
      <c r="E65" s="25" t="s">
        <v>5</v>
      </c>
      <c r="F65" s="26" t="s">
        <v>6</v>
      </c>
      <c r="G65" s="27" t="s">
        <v>7</v>
      </c>
      <c r="H65" s="26" t="s">
        <v>8</v>
      </c>
    </row>
    <row r="66" spans="1:8" s="46" customFormat="1">
      <c r="A66" s="43">
        <v>1</v>
      </c>
      <c r="B66" s="57" t="s">
        <v>233</v>
      </c>
      <c r="C66" s="38" t="s">
        <v>234</v>
      </c>
      <c r="D66" s="38" t="s">
        <v>235</v>
      </c>
      <c r="E66" s="38" t="s">
        <v>197</v>
      </c>
      <c r="F66" s="44">
        <f>VLOOKUP(B66,[1]学生明细!$D$375:$H$667,5,FALSE)</f>
        <v>59</v>
      </c>
      <c r="G66" s="33">
        <f>VLOOKUP(B66,[1]学生明细!$D$375:$I$667,6,FALSE)</f>
        <v>0.75</v>
      </c>
      <c r="H66" s="33">
        <f t="shared" si="1"/>
        <v>44.25</v>
      </c>
    </row>
    <row r="67" spans="1:8" s="46" customFormat="1" ht="33">
      <c r="A67" s="43">
        <v>2</v>
      </c>
      <c r="B67" s="57" t="s">
        <v>1074</v>
      </c>
      <c r="C67" s="38" t="s">
        <v>1075</v>
      </c>
      <c r="D67" s="38" t="s">
        <v>1076</v>
      </c>
      <c r="E67" s="38" t="s">
        <v>1077</v>
      </c>
      <c r="F67" s="44">
        <f>VLOOKUP(B67,[1]学生明细!$D$375:$H$667,5,FALSE)</f>
        <v>99</v>
      </c>
      <c r="G67" s="33">
        <f>VLOOKUP(B67,[1]学生明细!$D$375:$I$667,6,FALSE)</f>
        <v>0.75</v>
      </c>
      <c r="H67" s="33">
        <f t="shared" si="1"/>
        <v>74.25</v>
      </c>
    </row>
    <row r="68" spans="1:8" s="46" customFormat="1">
      <c r="A68" s="43">
        <v>3</v>
      </c>
      <c r="B68" s="57" t="s">
        <v>236</v>
      </c>
      <c r="C68" s="38" t="s">
        <v>237</v>
      </c>
      <c r="D68" s="38" t="s">
        <v>238</v>
      </c>
      <c r="E68" s="38" t="s">
        <v>239</v>
      </c>
      <c r="F68" s="44">
        <f>VLOOKUP(B68,[1]学生明细!$D$375:$H$667,5,FALSE)</f>
        <v>47</v>
      </c>
      <c r="G68" s="33">
        <f>VLOOKUP(B68,[1]学生明细!$D$375:$I$667,6,FALSE)</f>
        <v>0.75</v>
      </c>
      <c r="H68" s="33">
        <f t="shared" ref="H68:H99" si="2">F68*G68</f>
        <v>35.25</v>
      </c>
    </row>
    <row r="69" spans="1:8" s="46" customFormat="1" ht="33">
      <c r="A69" s="43">
        <v>4</v>
      </c>
      <c r="B69" s="57" t="s">
        <v>240</v>
      </c>
      <c r="C69" s="38" t="s">
        <v>241</v>
      </c>
      <c r="D69" s="38" t="s">
        <v>242</v>
      </c>
      <c r="E69" s="38" t="s">
        <v>243</v>
      </c>
      <c r="F69" s="44">
        <f>VLOOKUP(B69,[1]学生明细!$D$375:$H$667,5,FALSE)</f>
        <v>43</v>
      </c>
      <c r="G69" s="33">
        <f>VLOOKUP(B69,[1]学生明细!$D$375:$I$667,6,FALSE)</f>
        <v>0.75</v>
      </c>
      <c r="H69" s="33">
        <f t="shared" si="2"/>
        <v>32.25</v>
      </c>
    </row>
    <row r="70" spans="1:8" s="46" customFormat="1">
      <c r="A70" s="43">
        <v>5</v>
      </c>
      <c r="B70" s="57" t="s">
        <v>505</v>
      </c>
      <c r="C70" s="38" t="s">
        <v>506</v>
      </c>
      <c r="D70" s="38" t="s">
        <v>507</v>
      </c>
      <c r="E70" s="38" t="s">
        <v>39</v>
      </c>
      <c r="F70" s="44">
        <f>VLOOKUP(B70,[1]学生明细!$D$375:$H$667,5,FALSE)</f>
        <v>42</v>
      </c>
      <c r="G70" s="33">
        <f>VLOOKUP(B70,[1]学生明细!$D$375:$I$667,6,FALSE)</f>
        <v>0.75</v>
      </c>
      <c r="H70" s="33">
        <f t="shared" si="2"/>
        <v>31.5</v>
      </c>
    </row>
    <row r="71" spans="1:8" s="46" customFormat="1">
      <c r="A71" s="43">
        <v>6</v>
      </c>
      <c r="B71" s="35" t="s">
        <v>83</v>
      </c>
      <c r="C71" s="36" t="s">
        <v>84</v>
      </c>
      <c r="D71" s="36" t="s">
        <v>85</v>
      </c>
      <c r="E71" s="36" t="s">
        <v>39</v>
      </c>
      <c r="F71" s="44">
        <f>VLOOKUP(B71,[1]学生明细!$D$375:$H$667,5,FALSE)</f>
        <v>96</v>
      </c>
      <c r="G71" s="33">
        <f>VLOOKUP(B71,[1]学生明细!$D$375:$I$667,6,FALSE)</f>
        <v>0.75</v>
      </c>
      <c r="H71" s="33">
        <f t="shared" si="2"/>
        <v>72</v>
      </c>
    </row>
    <row r="72" spans="1:8" s="46" customFormat="1">
      <c r="A72" s="43">
        <v>7</v>
      </c>
      <c r="B72" s="57" t="s">
        <v>721</v>
      </c>
      <c r="C72" s="38" t="s">
        <v>722</v>
      </c>
      <c r="D72" s="38" t="s">
        <v>723</v>
      </c>
      <c r="E72" s="38" t="s">
        <v>724</v>
      </c>
      <c r="F72" s="44">
        <f>VLOOKUP(B72,[1]学生明细!$D$375:$H$667,5,FALSE)</f>
        <v>39</v>
      </c>
      <c r="G72" s="33">
        <f>VLOOKUP(B72,[1]学生明细!$D$375:$I$667,6,FALSE)</f>
        <v>0.75</v>
      </c>
      <c r="H72" s="33">
        <f t="shared" si="2"/>
        <v>29.25</v>
      </c>
    </row>
    <row r="73" spans="1:8" s="46" customFormat="1">
      <c r="A73" s="43">
        <v>8</v>
      </c>
      <c r="B73" s="57" t="s">
        <v>718</v>
      </c>
      <c r="C73" s="38" t="s">
        <v>719</v>
      </c>
      <c r="D73" s="38" t="s">
        <v>720</v>
      </c>
      <c r="E73" s="38" t="s">
        <v>379</v>
      </c>
      <c r="F73" s="44">
        <f>VLOOKUP(B73,[1]学生明细!$D$375:$H$667,5,FALSE)</f>
        <v>48</v>
      </c>
      <c r="G73" s="33">
        <f>VLOOKUP(B73,[1]学生明细!$D$375:$I$667,6,FALSE)</f>
        <v>0.75</v>
      </c>
      <c r="H73" s="33">
        <f t="shared" si="2"/>
        <v>36</v>
      </c>
    </row>
    <row r="74" spans="1:8" s="46" customFormat="1">
      <c r="A74" s="43">
        <v>9</v>
      </c>
      <c r="B74" s="43"/>
      <c r="C74" s="43" t="s">
        <v>17</v>
      </c>
      <c r="D74" s="43"/>
      <c r="E74" s="43"/>
      <c r="F74" s="44">
        <v>6.5</v>
      </c>
      <c r="G74" s="33">
        <v>1</v>
      </c>
      <c r="H74" s="33">
        <v>6.5</v>
      </c>
    </row>
    <row r="75" spans="1:8" s="46" customFormat="1">
      <c r="A75" s="43"/>
      <c r="B75" s="43"/>
      <c r="C75" s="43"/>
      <c r="D75" s="43"/>
      <c r="E75" s="43"/>
      <c r="F75" s="44"/>
      <c r="G75" s="33"/>
      <c r="H75" s="60">
        <f>SUM(H66:H74)</f>
        <v>361.25</v>
      </c>
    </row>
    <row r="76" spans="1:8" s="46" customFormat="1">
      <c r="A76" s="43"/>
      <c r="B76" s="43"/>
      <c r="C76" s="43"/>
      <c r="D76" s="43"/>
      <c r="E76" s="43"/>
      <c r="F76" s="44"/>
      <c r="G76" s="33"/>
      <c r="H76" s="33"/>
    </row>
    <row r="77" spans="1:8" s="66" customFormat="1">
      <c r="A77" s="22" t="s">
        <v>1078</v>
      </c>
      <c r="B77" s="22"/>
      <c r="C77" s="22"/>
      <c r="D77" s="22"/>
      <c r="E77" s="22"/>
      <c r="F77" s="22"/>
      <c r="G77" s="22"/>
      <c r="H77" s="22"/>
    </row>
    <row r="78" spans="1:8" s="45" customFormat="1">
      <c r="A78" s="52" t="s">
        <v>1</v>
      </c>
      <c r="B78" s="80" t="s">
        <v>2</v>
      </c>
      <c r="C78" s="25" t="s">
        <v>3</v>
      </c>
      <c r="D78" s="25" t="s">
        <v>4</v>
      </c>
      <c r="E78" s="25" t="s">
        <v>5</v>
      </c>
      <c r="F78" s="26" t="s">
        <v>6</v>
      </c>
      <c r="G78" s="27" t="s">
        <v>7</v>
      </c>
      <c r="H78" s="26" t="s">
        <v>8</v>
      </c>
    </row>
    <row r="79" spans="1:8" s="46" customFormat="1">
      <c r="A79" s="43">
        <v>1</v>
      </c>
      <c r="B79" s="57" t="s">
        <v>505</v>
      </c>
      <c r="C79" s="38" t="s">
        <v>506</v>
      </c>
      <c r="D79" s="38" t="s">
        <v>507</v>
      </c>
      <c r="E79" s="38" t="s">
        <v>39</v>
      </c>
      <c r="F79" s="44">
        <f>VLOOKUP(B79,[1]学生明细!$D$375:$H$667,5,FALSE)</f>
        <v>42</v>
      </c>
      <c r="G79" s="33">
        <f>VLOOKUP(B79,[1]学生明细!$D$375:$I$667,6,FALSE)</f>
        <v>0.75</v>
      </c>
      <c r="H79" s="33">
        <f t="shared" si="2"/>
        <v>31.5</v>
      </c>
    </row>
    <row r="80" spans="1:8" s="46" customFormat="1">
      <c r="A80" s="43">
        <v>2</v>
      </c>
      <c r="B80" s="29" t="s">
        <v>282</v>
      </c>
      <c r="C80" s="30" t="s">
        <v>283</v>
      </c>
      <c r="D80" s="30" t="s">
        <v>1079</v>
      </c>
      <c r="E80" s="30" t="s">
        <v>39</v>
      </c>
      <c r="F80" s="44">
        <f>VLOOKUP(B80,[1]学生明细!$D$375:$H$667,5,FALSE)</f>
        <v>88</v>
      </c>
      <c r="G80" s="33">
        <f>VLOOKUP(B80,[1]学生明细!$D$375:$I$667,6,FALSE)</f>
        <v>0.75</v>
      </c>
      <c r="H80" s="33">
        <f t="shared" si="2"/>
        <v>66</v>
      </c>
    </row>
    <row r="81" spans="1:8" s="46" customFormat="1" ht="33">
      <c r="A81" s="43">
        <v>3</v>
      </c>
      <c r="B81" s="29" t="s">
        <v>575</v>
      </c>
      <c r="C81" s="30" t="s">
        <v>576</v>
      </c>
      <c r="D81" s="30" t="s">
        <v>577</v>
      </c>
      <c r="E81" s="30" t="s">
        <v>291</v>
      </c>
      <c r="F81" s="44">
        <f>VLOOKUP(B81,[1]学生明细!$D$375:$H$667,5,FALSE)</f>
        <v>56</v>
      </c>
      <c r="G81" s="33">
        <f>VLOOKUP(B81,[1]学生明细!$D$375:$I$667,6,FALSE)</f>
        <v>0.75</v>
      </c>
      <c r="H81" s="33">
        <f t="shared" si="2"/>
        <v>42</v>
      </c>
    </row>
    <row r="82" spans="1:8" s="46" customFormat="1">
      <c r="A82" s="43">
        <v>4</v>
      </c>
      <c r="B82" s="29" t="s">
        <v>276</v>
      </c>
      <c r="C82" s="30" t="s">
        <v>277</v>
      </c>
      <c r="D82" s="30" t="s">
        <v>278</v>
      </c>
      <c r="E82" s="30" t="s">
        <v>39</v>
      </c>
      <c r="F82" s="44">
        <f>VLOOKUP(B82,[1]学生明细!$D$375:$H$667,5,FALSE)</f>
        <v>58</v>
      </c>
      <c r="G82" s="33">
        <f>VLOOKUP(B82,[1]学生明细!$D$375:$I$667,6,FALSE)</f>
        <v>0.75</v>
      </c>
      <c r="H82" s="33">
        <f t="shared" si="2"/>
        <v>43.5</v>
      </c>
    </row>
    <row r="83" spans="1:8" s="46" customFormat="1">
      <c r="A83" s="43">
        <v>5</v>
      </c>
      <c r="B83" s="57" t="s">
        <v>285</v>
      </c>
      <c r="C83" s="38" t="s">
        <v>286</v>
      </c>
      <c r="D83" s="38" t="s">
        <v>287</v>
      </c>
      <c r="E83" s="30" t="s">
        <v>39</v>
      </c>
      <c r="F83" s="44">
        <f>VLOOKUP(B83,[1]学生明细!$D$375:$H$667,5,FALSE)</f>
        <v>56</v>
      </c>
      <c r="G83" s="33">
        <f>VLOOKUP(B83,[1]学生明细!$D$375:$I$667,6,FALSE)</f>
        <v>0.75</v>
      </c>
      <c r="H83" s="33">
        <f t="shared" si="2"/>
        <v>42</v>
      </c>
    </row>
    <row r="84" spans="1:8" s="46" customFormat="1" ht="33">
      <c r="A84" s="43">
        <v>6</v>
      </c>
      <c r="B84" s="29" t="s">
        <v>288</v>
      </c>
      <c r="C84" s="30" t="s">
        <v>289</v>
      </c>
      <c r="D84" s="30" t="s">
        <v>290</v>
      </c>
      <c r="E84" s="30" t="s">
        <v>291</v>
      </c>
      <c r="F84" s="44">
        <f>VLOOKUP(B84,[1]学生明细!$D$375:$H$667,5,FALSE)</f>
        <v>42</v>
      </c>
      <c r="G84" s="33">
        <f>VLOOKUP(B84,[1]学生明细!$D$375:$I$667,6,FALSE)</f>
        <v>0.75</v>
      </c>
      <c r="H84" s="33">
        <f t="shared" si="2"/>
        <v>31.5</v>
      </c>
    </row>
    <row r="85" spans="1:8" s="46" customFormat="1">
      <c r="A85" s="43">
        <v>7</v>
      </c>
      <c r="B85" s="29" t="s">
        <v>578</v>
      </c>
      <c r="C85" s="30" t="s">
        <v>579</v>
      </c>
      <c r="D85" s="30" t="s">
        <v>580</v>
      </c>
      <c r="E85" s="30" t="s">
        <v>39</v>
      </c>
      <c r="F85" s="44">
        <f>VLOOKUP(B85,[1]学生明细!$D$375:$H$667,5,FALSE)</f>
        <v>48</v>
      </c>
      <c r="G85" s="33">
        <f>VLOOKUP(B85,[1]学生明细!$D$375:$I$667,6,FALSE)</f>
        <v>0.75</v>
      </c>
      <c r="H85" s="33">
        <f t="shared" si="2"/>
        <v>36</v>
      </c>
    </row>
    <row r="86" spans="1:8" s="46" customFormat="1">
      <c r="A86" s="43">
        <v>8</v>
      </c>
      <c r="B86" s="57" t="s">
        <v>721</v>
      </c>
      <c r="C86" s="38" t="s">
        <v>722</v>
      </c>
      <c r="D86" s="38" t="s">
        <v>723</v>
      </c>
      <c r="E86" s="38" t="s">
        <v>724</v>
      </c>
      <c r="F86" s="44">
        <f>VLOOKUP(B86,[1]学生明细!$D$375:$H$667,5,FALSE)</f>
        <v>39</v>
      </c>
      <c r="G86" s="33">
        <f>VLOOKUP(B86,[1]学生明细!$D$375:$I$667,6,FALSE)</f>
        <v>0.75</v>
      </c>
      <c r="H86" s="33">
        <f t="shared" si="2"/>
        <v>29.25</v>
      </c>
    </row>
    <row r="87" spans="1:8" s="46" customFormat="1">
      <c r="A87" s="43">
        <v>9</v>
      </c>
      <c r="B87" s="57" t="s">
        <v>718</v>
      </c>
      <c r="C87" s="38" t="s">
        <v>719</v>
      </c>
      <c r="D87" s="38" t="s">
        <v>720</v>
      </c>
      <c r="E87" s="38" t="s">
        <v>379</v>
      </c>
      <c r="F87" s="44">
        <f>VLOOKUP(B87,[1]学生明细!$D$375:$H$667,5,FALSE)</f>
        <v>48</v>
      </c>
      <c r="G87" s="33">
        <f>VLOOKUP(B87,[1]学生明细!$D$375:$I$667,6,FALSE)</f>
        <v>0.75</v>
      </c>
      <c r="H87" s="33">
        <f t="shared" si="2"/>
        <v>36</v>
      </c>
    </row>
    <row r="88" spans="1:8" s="46" customFormat="1">
      <c r="A88" s="43">
        <v>10</v>
      </c>
      <c r="B88" s="43"/>
      <c r="C88" s="43" t="s">
        <v>17</v>
      </c>
      <c r="D88" s="43"/>
      <c r="E88" s="43"/>
      <c r="F88" s="44">
        <v>6.5</v>
      </c>
      <c r="G88" s="33">
        <v>1</v>
      </c>
      <c r="H88" s="33">
        <v>6.5</v>
      </c>
    </row>
    <row r="89" spans="1:8" s="46" customFormat="1">
      <c r="A89" s="43"/>
      <c r="B89" s="43"/>
      <c r="C89" s="43"/>
      <c r="D89" s="43"/>
      <c r="E89" s="43"/>
      <c r="F89" s="44"/>
      <c r="G89" s="33"/>
      <c r="H89" s="60">
        <f>SUM(H79:H88)</f>
        <v>364.25</v>
      </c>
    </row>
    <row r="90" spans="1:8" s="46" customFormat="1">
      <c r="A90" s="43"/>
      <c r="B90" s="43"/>
      <c r="C90" s="43"/>
      <c r="D90" s="43"/>
      <c r="E90" s="43"/>
      <c r="F90" s="44"/>
      <c r="G90" s="33"/>
      <c r="H90" s="33"/>
    </row>
    <row r="91" spans="1:8" s="66" customFormat="1">
      <c r="A91" s="22" t="s">
        <v>1080</v>
      </c>
      <c r="B91" s="22"/>
      <c r="C91" s="22"/>
      <c r="D91" s="22"/>
      <c r="E91" s="22"/>
      <c r="F91" s="22"/>
      <c r="G91" s="22"/>
      <c r="H91" s="22"/>
    </row>
    <row r="92" spans="1:8" s="45" customFormat="1">
      <c r="A92" s="52" t="s">
        <v>1</v>
      </c>
      <c r="B92" s="80" t="s">
        <v>2</v>
      </c>
      <c r="C92" s="25" t="s">
        <v>3</v>
      </c>
      <c r="D92" s="25" t="s">
        <v>4</v>
      </c>
      <c r="E92" s="25" t="s">
        <v>5</v>
      </c>
      <c r="F92" s="26" t="s">
        <v>6</v>
      </c>
      <c r="G92" s="27" t="s">
        <v>7</v>
      </c>
      <c r="H92" s="26" t="s">
        <v>8</v>
      </c>
    </row>
    <row r="93" spans="1:8" s="46" customFormat="1">
      <c r="A93" s="43">
        <v>1</v>
      </c>
      <c r="B93" s="57" t="s">
        <v>1081</v>
      </c>
      <c r="C93" s="38" t="s">
        <v>1082</v>
      </c>
      <c r="D93" s="38" t="s">
        <v>1083</v>
      </c>
      <c r="E93" s="38" t="s">
        <v>39</v>
      </c>
      <c r="F93" s="44">
        <f>VLOOKUP(B93,[1]学生明细!$D$375:$H$667,5,FALSE)</f>
        <v>108</v>
      </c>
      <c r="G93" s="33">
        <f>VLOOKUP(B93,[1]学生明细!$D$375:$I$667,6,FALSE)</f>
        <v>0.75</v>
      </c>
      <c r="H93" s="33">
        <f t="shared" si="2"/>
        <v>81</v>
      </c>
    </row>
    <row r="94" spans="1:8" s="46" customFormat="1">
      <c r="A94" s="43">
        <v>2</v>
      </c>
      <c r="B94" s="57" t="s">
        <v>414</v>
      </c>
      <c r="C94" s="38" t="s">
        <v>415</v>
      </c>
      <c r="D94" s="38" t="s">
        <v>139</v>
      </c>
      <c r="E94" s="38" t="s">
        <v>43</v>
      </c>
      <c r="F94" s="44">
        <f>VLOOKUP(B94,[1]学生明细!$D$375:$H$667,5,FALSE)</f>
        <v>68</v>
      </c>
      <c r="G94" s="33">
        <f>VLOOKUP(B94,[1]学生明细!$D$375:$I$667,6,FALSE)</f>
        <v>0.75</v>
      </c>
      <c r="H94" s="33">
        <f t="shared" si="2"/>
        <v>51</v>
      </c>
    </row>
    <row r="95" spans="1:8" s="46" customFormat="1">
      <c r="A95" s="43">
        <v>3</v>
      </c>
      <c r="B95" s="57" t="s">
        <v>758</v>
      </c>
      <c r="C95" s="38" t="s">
        <v>759</v>
      </c>
      <c r="D95" s="38" t="s">
        <v>760</v>
      </c>
      <c r="E95" s="38" t="s">
        <v>39</v>
      </c>
      <c r="F95" s="44">
        <f>VLOOKUP(B95,[1]学生明细!$D$375:$H$667,5,FALSE)</f>
        <v>55</v>
      </c>
      <c r="G95" s="33">
        <f>VLOOKUP(B95,[1]学生明细!$D$375:$I$667,6,FALSE)</f>
        <v>0.75</v>
      </c>
      <c r="H95" s="33">
        <f t="shared" si="2"/>
        <v>41.25</v>
      </c>
    </row>
    <row r="96" spans="1:8" s="46" customFormat="1">
      <c r="A96" s="43">
        <v>4</v>
      </c>
      <c r="B96" s="57" t="s">
        <v>761</v>
      </c>
      <c r="C96" s="38" t="s">
        <v>762</v>
      </c>
      <c r="D96" s="38" t="s">
        <v>139</v>
      </c>
      <c r="E96" s="38" t="s">
        <v>43</v>
      </c>
      <c r="F96" s="44">
        <f>VLOOKUP(B96,[1]学生明细!$D$375:$H$667,5,FALSE)</f>
        <v>39</v>
      </c>
      <c r="G96" s="33">
        <f>VLOOKUP(B96,[1]学生明细!$D$375:$I$667,6,FALSE)</f>
        <v>0.75</v>
      </c>
      <c r="H96" s="33">
        <f t="shared" si="2"/>
        <v>29.25</v>
      </c>
    </row>
    <row r="97" spans="1:8" s="46" customFormat="1">
      <c r="A97" s="43">
        <v>5</v>
      </c>
      <c r="B97" s="57" t="s">
        <v>115</v>
      </c>
      <c r="C97" s="38" t="s">
        <v>116</v>
      </c>
      <c r="D97" s="38" t="s">
        <v>117</v>
      </c>
      <c r="E97" s="38" t="s">
        <v>39</v>
      </c>
      <c r="F97" s="44">
        <f>VLOOKUP(B97,[1]学生明细!$D$375:$H$667,5,FALSE)</f>
        <v>99</v>
      </c>
      <c r="G97" s="33">
        <f>VLOOKUP(B97,[1]学生明细!$D$375:$I$667,6,FALSE)</f>
        <v>0.75</v>
      </c>
      <c r="H97" s="33">
        <f t="shared" si="2"/>
        <v>74.25</v>
      </c>
    </row>
    <row r="98" spans="1:8" s="46" customFormat="1">
      <c r="A98" s="43">
        <v>6</v>
      </c>
      <c r="B98" s="57" t="s">
        <v>1084</v>
      </c>
      <c r="C98" s="38" t="s">
        <v>1085</v>
      </c>
      <c r="D98" s="38" t="s">
        <v>139</v>
      </c>
      <c r="E98" s="38" t="s">
        <v>43</v>
      </c>
      <c r="F98" s="44">
        <f>VLOOKUP(B98,[1]学生明细!$D$375:$H$667,5,FALSE)</f>
        <v>79</v>
      </c>
      <c r="G98" s="33">
        <f>VLOOKUP(B98,[1]学生明细!$D$375:$I$667,6,FALSE)</f>
        <v>0.75</v>
      </c>
      <c r="H98" s="33">
        <f t="shared" si="2"/>
        <v>59.25</v>
      </c>
    </row>
    <row r="99" spans="1:8" s="46" customFormat="1">
      <c r="A99" s="43">
        <v>7</v>
      </c>
      <c r="B99" s="57" t="s">
        <v>118</v>
      </c>
      <c r="C99" s="38" t="s">
        <v>119</v>
      </c>
      <c r="D99" s="38" t="s">
        <v>120</v>
      </c>
      <c r="E99" s="38" t="s">
        <v>39</v>
      </c>
      <c r="F99" s="44">
        <f>VLOOKUP(B99,[1]学生明细!$D$375:$H$667,5,FALSE)</f>
        <v>98</v>
      </c>
      <c r="G99" s="33">
        <f>VLOOKUP(B99,[1]学生明细!$D$375:$I$667,6,FALSE)</f>
        <v>0.75</v>
      </c>
      <c r="H99" s="33">
        <f t="shared" si="2"/>
        <v>73.5</v>
      </c>
    </row>
    <row r="100" spans="1:8" s="46" customFormat="1">
      <c r="A100" s="43">
        <v>8</v>
      </c>
      <c r="B100" s="57" t="s">
        <v>124</v>
      </c>
      <c r="C100" s="38" t="s">
        <v>125</v>
      </c>
      <c r="D100" s="38" t="s">
        <v>126</v>
      </c>
      <c r="E100" s="38" t="s">
        <v>39</v>
      </c>
      <c r="F100" s="44">
        <f>VLOOKUP(B100,[1]学生明细!$D$375:$H$667,5,FALSE)</f>
        <v>88</v>
      </c>
      <c r="G100" s="33">
        <f>VLOOKUP(B100,[1]学生明细!$D$375:$I$667,6,FALSE)</f>
        <v>0.75</v>
      </c>
      <c r="H100" s="33">
        <f t="shared" ref="H100:H128" si="3">F100*G100</f>
        <v>66</v>
      </c>
    </row>
    <row r="101" spans="1:8" s="46" customFormat="1">
      <c r="A101" s="43">
        <v>9</v>
      </c>
      <c r="B101" s="57" t="s">
        <v>721</v>
      </c>
      <c r="C101" s="38" t="s">
        <v>722</v>
      </c>
      <c r="D101" s="38" t="s">
        <v>723</v>
      </c>
      <c r="E101" s="38" t="s">
        <v>724</v>
      </c>
      <c r="F101" s="44">
        <f>VLOOKUP(B101,[1]学生明细!$D$375:$H$667,5,FALSE)</f>
        <v>39</v>
      </c>
      <c r="G101" s="33">
        <f>VLOOKUP(B101,[1]学生明细!$D$375:$I$667,6,FALSE)</f>
        <v>0.75</v>
      </c>
      <c r="H101" s="33">
        <f t="shared" si="3"/>
        <v>29.25</v>
      </c>
    </row>
    <row r="102" spans="1:8" s="46" customFormat="1">
      <c r="A102" s="43">
        <v>10</v>
      </c>
      <c r="B102" s="57" t="s">
        <v>718</v>
      </c>
      <c r="C102" s="38" t="s">
        <v>719</v>
      </c>
      <c r="D102" s="38" t="s">
        <v>720</v>
      </c>
      <c r="E102" s="38" t="s">
        <v>379</v>
      </c>
      <c r="F102" s="44">
        <f>VLOOKUP(B102,[1]学生明细!$D$375:$H$667,5,FALSE)</f>
        <v>48</v>
      </c>
      <c r="G102" s="33">
        <f>VLOOKUP(B102,[1]学生明细!$D$375:$I$667,6,FALSE)</f>
        <v>0.75</v>
      </c>
      <c r="H102" s="33">
        <f t="shared" si="3"/>
        <v>36</v>
      </c>
    </row>
    <row r="103" spans="1:8" s="46" customFormat="1">
      <c r="A103" s="43">
        <v>11</v>
      </c>
      <c r="B103" s="43"/>
      <c r="C103" s="43" t="s">
        <v>17</v>
      </c>
      <c r="D103" s="43"/>
      <c r="E103" s="43"/>
      <c r="F103" s="44">
        <v>6.5</v>
      </c>
      <c r="G103" s="33">
        <v>1</v>
      </c>
      <c r="H103" s="33">
        <v>6.5</v>
      </c>
    </row>
    <row r="104" spans="1:8" s="46" customFormat="1">
      <c r="A104" s="43"/>
      <c r="B104" s="43"/>
      <c r="C104" s="43"/>
      <c r="D104" s="43"/>
      <c r="E104" s="43"/>
      <c r="F104" s="44"/>
      <c r="G104" s="33"/>
      <c r="H104" s="60">
        <f>SUM(H93:H103)</f>
        <v>547.25</v>
      </c>
    </row>
    <row r="105" spans="1:8" s="46" customFormat="1">
      <c r="A105" s="43"/>
      <c r="B105" s="43"/>
      <c r="C105" s="43"/>
      <c r="D105" s="43"/>
      <c r="E105" s="43"/>
      <c r="F105" s="44"/>
      <c r="G105" s="33"/>
      <c r="H105" s="33"/>
    </row>
    <row r="106" spans="1:8" s="66" customFormat="1">
      <c r="A106" s="22" t="s">
        <v>1086</v>
      </c>
      <c r="B106" s="22"/>
      <c r="C106" s="22"/>
      <c r="D106" s="22"/>
      <c r="E106" s="22"/>
      <c r="F106" s="22"/>
      <c r="G106" s="22"/>
      <c r="H106" s="22"/>
    </row>
    <row r="107" spans="1:8" s="45" customFormat="1">
      <c r="A107" s="52" t="s">
        <v>1</v>
      </c>
      <c r="B107" s="80" t="s">
        <v>2</v>
      </c>
      <c r="C107" s="25" t="s">
        <v>3</v>
      </c>
      <c r="D107" s="25" t="s">
        <v>4</v>
      </c>
      <c r="E107" s="25" t="s">
        <v>5</v>
      </c>
      <c r="F107" s="26" t="s">
        <v>6</v>
      </c>
      <c r="G107" s="27" t="s">
        <v>7</v>
      </c>
      <c r="H107" s="26" t="s">
        <v>8</v>
      </c>
    </row>
    <row r="108" spans="1:8" s="46" customFormat="1">
      <c r="A108" s="43">
        <v>1</v>
      </c>
      <c r="B108" s="57" t="s">
        <v>222</v>
      </c>
      <c r="C108" s="38" t="s">
        <v>223</v>
      </c>
      <c r="D108" s="38" t="s">
        <v>224</v>
      </c>
      <c r="E108" s="38" t="s">
        <v>39</v>
      </c>
      <c r="F108" s="44">
        <f>VLOOKUP(B108,[1]学生明细!$D$375:$H$667,5,FALSE)</f>
        <v>78</v>
      </c>
      <c r="G108" s="33">
        <f>VLOOKUP(B108,[1]学生明细!$D$375:$I$667,6,FALSE)</f>
        <v>0.75</v>
      </c>
      <c r="H108" s="33">
        <f t="shared" si="3"/>
        <v>58.5</v>
      </c>
    </row>
    <row r="109" spans="1:8" s="46" customFormat="1">
      <c r="A109" s="43">
        <v>2</v>
      </c>
      <c r="B109" s="57" t="s">
        <v>225</v>
      </c>
      <c r="C109" s="38" t="s">
        <v>226</v>
      </c>
      <c r="D109" s="38" t="s">
        <v>227</v>
      </c>
      <c r="E109" s="38" t="s">
        <v>39</v>
      </c>
      <c r="F109" s="44">
        <f>VLOOKUP(B109,[1]学生明细!$D$375:$H$667,5,FALSE)</f>
        <v>76</v>
      </c>
      <c r="G109" s="33">
        <f>VLOOKUP(B109,[1]学生明细!$D$375:$I$667,6,FALSE)</f>
        <v>0.75</v>
      </c>
      <c r="H109" s="33">
        <f t="shared" si="3"/>
        <v>57</v>
      </c>
    </row>
    <row r="110" spans="1:8" s="46" customFormat="1">
      <c r="A110" s="43">
        <v>3</v>
      </c>
      <c r="B110" s="57" t="s">
        <v>1087</v>
      </c>
      <c r="C110" s="38" t="s">
        <v>1088</v>
      </c>
      <c r="D110" s="38" t="s">
        <v>1089</v>
      </c>
      <c r="E110" s="38" t="s">
        <v>174</v>
      </c>
      <c r="F110" s="44">
        <f>VLOOKUP(B110,[1]学生明细!$D$375:$H$667,5,FALSE)</f>
        <v>79.8</v>
      </c>
      <c r="G110" s="33">
        <f>VLOOKUP(B110,[1]学生明细!$D$375:$I$667,6,FALSE)</f>
        <v>0.75</v>
      </c>
      <c r="H110" s="33">
        <f t="shared" si="3"/>
        <v>59.849999999999994</v>
      </c>
    </row>
    <row r="111" spans="1:8" s="46" customFormat="1">
      <c r="A111" s="43">
        <v>4</v>
      </c>
      <c r="B111" s="57" t="s">
        <v>228</v>
      </c>
      <c r="C111" s="38" t="s">
        <v>229</v>
      </c>
      <c r="D111" s="38" t="s">
        <v>230</v>
      </c>
      <c r="E111" s="38" t="s">
        <v>231</v>
      </c>
      <c r="F111" s="44">
        <f>VLOOKUP(B111,[1]学生明细!$D$375:$H$667,5,FALSE)</f>
        <v>32</v>
      </c>
      <c r="G111" s="33">
        <f>VLOOKUP(B111,[1]学生明细!$D$375:$I$667,6,FALSE)</f>
        <v>0.75</v>
      </c>
      <c r="H111" s="33">
        <f t="shared" si="3"/>
        <v>24</v>
      </c>
    </row>
    <row r="112" spans="1:8" s="46" customFormat="1">
      <c r="A112" s="43">
        <v>5</v>
      </c>
      <c r="B112" s="57" t="s">
        <v>721</v>
      </c>
      <c r="C112" s="38" t="s">
        <v>722</v>
      </c>
      <c r="D112" s="38" t="s">
        <v>723</v>
      </c>
      <c r="E112" s="38" t="s">
        <v>724</v>
      </c>
      <c r="F112" s="44">
        <f>VLOOKUP(B112,[1]学生明细!$D$375:$H$667,5,FALSE)</f>
        <v>39</v>
      </c>
      <c r="G112" s="33">
        <f>VLOOKUP(B112,[1]学生明细!$D$375:$I$667,6,FALSE)</f>
        <v>0.75</v>
      </c>
      <c r="H112" s="33">
        <f t="shared" si="3"/>
        <v>29.25</v>
      </c>
    </row>
    <row r="113" spans="1:8" s="46" customFormat="1">
      <c r="A113" s="43">
        <v>6</v>
      </c>
      <c r="B113" s="57" t="s">
        <v>718</v>
      </c>
      <c r="C113" s="38" t="s">
        <v>719</v>
      </c>
      <c r="D113" s="38" t="s">
        <v>720</v>
      </c>
      <c r="E113" s="38" t="s">
        <v>379</v>
      </c>
      <c r="F113" s="44">
        <f>VLOOKUP(B113,[1]学生明细!$D$375:$H$667,5,FALSE)</f>
        <v>48</v>
      </c>
      <c r="G113" s="33">
        <f>VLOOKUP(B113,[1]学生明细!$D$375:$I$667,6,FALSE)</f>
        <v>0.75</v>
      </c>
      <c r="H113" s="33">
        <f t="shared" si="3"/>
        <v>36</v>
      </c>
    </row>
    <row r="114" spans="1:8" s="46" customFormat="1">
      <c r="A114" s="43">
        <v>7</v>
      </c>
      <c r="B114" s="43"/>
      <c r="C114" s="43" t="s">
        <v>17</v>
      </c>
      <c r="D114" s="43"/>
      <c r="E114" s="43"/>
      <c r="F114" s="44">
        <v>6.5</v>
      </c>
      <c r="G114" s="33">
        <v>1</v>
      </c>
      <c r="H114" s="33">
        <v>6.5</v>
      </c>
    </row>
    <row r="115" spans="1:8" s="46" customFormat="1">
      <c r="A115" s="43"/>
      <c r="B115" s="43"/>
      <c r="C115" s="43"/>
      <c r="D115" s="43"/>
      <c r="E115" s="43"/>
      <c r="F115" s="44"/>
      <c r="G115" s="33"/>
      <c r="H115" s="60">
        <f>SUM(H108:H114)</f>
        <v>271.10000000000002</v>
      </c>
    </row>
    <row r="116" spans="1:8" s="46" customFormat="1">
      <c r="A116" s="43"/>
      <c r="B116" s="43"/>
      <c r="C116" s="43"/>
      <c r="D116" s="43"/>
      <c r="E116" s="43"/>
      <c r="F116" s="44"/>
      <c r="G116" s="33"/>
      <c r="H116" s="33"/>
    </row>
    <row r="117" spans="1:8" s="66" customFormat="1">
      <c r="A117" s="22" t="s">
        <v>1090</v>
      </c>
      <c r="B117" s="22"/>
      <c r="C117" s="22"/>
      <c r="D117" s="22"/>
      <c r="E117" s="22"/>
      <c r="F117" s="22"/>
      <c r="G117" s="22"/>
      <c r="H117" s="22"/>
    </row>
    <row r="118" spans="1:8" s="45" customFormat="1">
      <c r="A118" s="52" t="s">
        <v>1</v>
      </c>
      <c r="B118" s="80" t="s">
        <v>2</v>
      </c>
      <c r="C118" s="25" t="s">
        <v>3</v>
      </c>
      <c r="D118" s="25" t="s">
        <v>4</v>
      </c>
      <c r="E118" s="25" t="s">
        <v>5</v>
      </c>
      <c r="F118" s="26" t="s">
        <v>6</v>
      </c>
      <c r="G118" s="27" t="s">
        <v>7</v>
      </c>
      <c r="H118" s="26" t="s">
        <v>8</v>
      </c>
    </row>
    <row r="119" spans="1:8" s="46" customFormat="1">
      <c r="A119" s="43">
        <v>1</v>
      </c>
      <c r="B119" s="57" t="s">
        <v>272</v>
      </c>
      <c r="C119" s="38" t="s">
        <v>273</v>
      </c>
      <c r="D119" s="38" t="s">
        <v>274</v>
      </c>
      <c r="E119" s="38" t="s">
        <v>39</v>
      </c>
      <c r="F119" s="44">
        <f>VLOOKUP(B119,[1]学生明细!$D$375:$H$667,5,FALSE)</f>
        <v>56</v>
      </c>
      <c r="G119" s="33">
        <f>VLOOKUP(B119,[1]学生明细!$D$375:$I$667,6,FALSE)</f>
        <v>0.75</v>
      </c>
      <c r="H119" s="33">
        <f t="shared" si="3"/>
        <v>42</v>
      </c>
    </row>
    <row r="120" spans="1:8" s="46" customFormat="1">
      <c r="A120" s="43">
        <v>2</v>
      </c>
      <c r="B120" s="57" t="s">
        <v>487</v>
      </c>
      <c r="C120" s="38" t="s">
        <v>488</v>
      </c>
      <c r="D120" s="38" t="s">
        <v>489</v>
      </c>
      <c r="E120" s="38" t="s">
        <v>39</v>
      </c>
      <c r="F120" s="44">
        <f>VLOOKUP(B120,[1]学生明细!$D$375:$H$667,5,FALSE)</f>
        <v>99</v>
      </c>
      <c r="G120" s="33">
        <f>VLOOKUP(B120,[1]学生明细!$D$375:$I$667,6,FALSE)</f>
        <v>0.75</v>
      </c>
      <c r="H120" s="33">
        <f t="shared" si="3"/>
        <v>74.25</v>
      </c>
    </row>
    <row r="121" spans="1:8" s="46" customFormat="1">
      <c r="A121" s="43">
        <v>3</v>
      </c>
      <c r="B121" s="57" t="s">
        <v>1091</v>
      </c>
      <c r="C121" s="38" t="s">
        <v>1092</v>
      </c>
      <c r="D121" s="38" t="s">
        <v>1093</v>
      </c>
      <c r="E121" s="38" t="s">
        <v>39</v>
      </c>
      <c r="F121" s="44">
        <f>VLOOKUP(B121,[1]学生明细!$D$375:$H$667,5,FALSE)</f>
        <v>38</v>
      </c>
      <c r="G121" s="33">
        <f>VLOOKUP(B121,[1]学生明细!$D$375:$I$667,6,FALSE)</f>
        <v>0.75</v>
      </c>
      <c r="H121" s="33">
        <f t="shared" si="3"/>
        <v>28.5</v>
      </c>
    </row>
    <row r="122" spans="1:8" s="46" customFormat="1">
      <c r="A122" s="43">
        <v>4</v>
      </c>
      <c r="B122" s="57" t="s">
        <v>258</v>
      </c>
      <c r="C122" s="38" t="s">
        <v>259</v>
      </c>
      <c r="D122" s="38" t="s">
        <v>1094</v>
      </c>
      <c r="E122" s="38" t="s">
        <v>39</v>
      </c>
      <c r="F122" s="44">
        <f>VLOOKUP(B122,[1]学生明细!$D$375:$H$667,5,FALSE)</f>
        <v>89</v>
      </c>
      <c r="G122" s="33">
        <f>VLOOKUP(B122,[1]学生明细!$D$375:$I$667,6,FALSE)</f>
        <v>0.75</v>
      </c>
      <c r="H122" s="33">
        <f t="shared" si="3"/>
        <v>66.75</v>
      </c>
    </row>
    <row r="123" spans="1:8" s="46" customFormat="1">
      <c r="A123" s="43">
        <v>5</v>
      </c>
      <c r="B123" s="57" t="s">
        <v>260</v>
      </c>
      <c r="C123" s="38" t="s">
        <v>261</v>
      </c>
      <c r="D123" s="38" t="s">
        <v>262</v>
      </c>
      <c r="E123" s="38" t="s">
        <v>39</v>
      </c>
      <c r="F123" s="44">
        <f>VLOOKUP(B123,[1]学生明细!$D$375:$H$667,5,FALSE)</f>
        <v>32</v>
      </c>
      <c r="G123" s="33">
        <f>VLOOKUP(B123,[1]学生明细!$D$375:$I$667,6,FALSE)</f>
        <v>0.75</v>
      </c>
      <c r="H123" s="33">
        <f t="shared" si="3"/>
        <v>24</v>
      </c>
    </row>
    <row r="124" spans="1:8" s="46" customFormat="1">
      <c r="A124" s="43">
        <v>6</v>
      </c>
      <c r="B124" s="57" t="s">
        <v>263</v>
      </c>
      <c r="C124" s="38" t="s">
        <v>264</v>
      </c>
      <c r="D124" s="38" t="s">
        <v>265</v>
      </c>
      <c r="E124" s="38" t="s">
        <v>39</v>
      </c>
      <c r="F124" s="44">
        <f>VLOOKUP(B124,[1]学生明细!$D$375:$H$667,5,FALSE)</f>
        <v>78</v>
      </c>
      <c r="G124" s="33">
        <f>VLOOKUP(B124,[1]学生明细!$D$375:$I$667,6,FALSE)</f>
        <v>0.75</v>
      </c>
      <c r="H124" s="33">
        <f t="shared" si="3"/>
        <v>58.5</v>
      </c>
    </row>
    <row r="125" spans="1:8" s="46" customFormat="1">
      <c r="A125" s="43">
        <v>7</v>
      </c>
      <c r="B125" s="57" t="s">
        <v>266</v>
      </c>
      <c r="C125" s="38" t="s">
        <v>267</v>
      </c>
      <c r="D125" s="38" t="s">
        <v>268</v>
      </c>
      <c r="E125" s="38" t="s">
        <v>39</v>
      </c>
      <c r="F125" s="44">
        <f>VLOOKUP(B125,[1]学生明细!$D$375:$H$667,5,FALSE)</f>
        <v>28</v>
      </c>
      <c r="G125" s="33">
        <f>VLOOKUP(B125,[1]学生明细!$D$375:$I$667,6,FALSE)</f>
        <v>0.75</v>
      </c>
      <c r="H125" s="33">
        <f t="shared" si="3"/>
        <v>21</v>
      </c>
    </row>
    <row r="126" spans="1:8" s="46" customFormat="1">
      <c r="A126" s="43">
        <v>8</v>
      </c>
      <c r="B126" s="57" t="s">
        <v>269</v>
      </c>
      <c r="C126" s="38" t="s">
        <v>270</v>
      </c>
      <c r="D126" s="38" t="s">
        <v>271</v>
      </c>
      <c r="E126" s="38" t="s">
        <v>39</v>
      </c>
      <c r="F126" s="44">
        <f>VLOOKUP(B126,[1]学生明细!$D$375:$H$667,5,FALSE)</f>
        <v>45</v>
      </c>
      <c r="G126" s="33">
        <f>VLOOKUP(B126,[1]学生明细!$D$375:$I$667,6,FALSE)</f>
        <v>0.75</v>
      </c>
      <c r="H126" s="33">
        <f t="shared" si="3"/>
        <v>33.75</v>
      </c>
    </row>
    <row r="127" spans="1:8" s="46" customFormat="1">
      <c r="A127" s="43">
        <v>9</v>
      </c>
      <c r="B127" s="57" t="s">
        <v>721</v>
      </c>
      <c r="C127" s="38" t="s">
        <v>722</v>
      </c>
      <c r="D127" s="38" t="s">
        <v>723</v>
      </c>
      <c r="E127" s="38" t="s">
        <v>724</v>
      </c>
      <c r="F127" s="44">
        <f>VLOOKUP(B127,[1]学生明细!$D$375:$H$667,5,FALSE)</f>
        <v>39</v>
      </c>
      <c r="G127" s="33">
        <f>VLOOKUP(B127,[1]学生明细!$D$375:$I$667,6,FALSE)</f>
        <v>0.75</v>
      </c>
      <c r="H127" s="33">
        <f t="shared" si="3"/>
        <v>29.25</v>
      </c>
    </row>
    <row r="128" spans="1:8" s="46" customFormat="1">
      <c r="A128" s="43">
        <v>10</v>
      </c>
      <c r="B128" s="57" t="s">
        <v>718</v>
      </c>
      <c r="C128" s="38" t="s">
        <v>719</v>
      </c>
      <c r="D128" s="38" t="s">
        <v>720</v>
      </c>
      <c r="E128" s="38" t="s">
        <v>379</v>
      </c>
      <c r="F128" s="44">
        <f>VLOOKUP(B128,[1]学生明细!$D$375:$H$667,5,FALSE)</f>
        <v>48</v>
      </c>
      <c r="G128" s="33">
        <f>VLOOKUP(B128,[1]学生明细!$D$375:$I$667,6,FALSE)</f>
        <v>0.75</v>
      </c>
      <c r="H128" s="33">
        <f t="shared" si="3"/>
        <v>36</v>
      </c>
    </row>
    <row r="129" spans="1:8" s="46" customFormat="1">
      <c r="A129" s="43">
        <v>11</v>
      </c>
      <c r="B129" s="43"/>
      <c r="C129" s="43" t="s">
        <v>17</v>
      </c>
      <c r="D129" s="43"/>
      <c r="E129" s="43"/>
      <c r="F129" s="44">
        <v>6.5</v>
      </c>
      <c r="G129" s="33">
        <v>1</v>
      </c>
      <c r="H129" s="33">
        <v>6.5</v>
      </c>
    </row>
    <row r="130" spans="1:8" s="46" customFormat="1">
      <c r="A130" s="43"/>
      <c r="B130" s="43"/>
      <c r="C130" s="43"/>
      <c r="D130" s="43"/>
      <c r="E130" s="43"/>
      <c r="F130" s="44"/>
      <c r="G130" s="33"/>
      <c r="H130" s="60">
        <f>SUM(H119:H129)</f>
        <v>420.5</v>
      </c>
    </row>
    <row r="131" spans="1:8" s="46" customFormat="1">
      <c r="A131" s="43"/>
      <c r="B131" s="43"/>
      <c r="C131" s="43"/>
      <c r="D131" s="43"/>
      <c r="E131" s="43"/>
      <c r="F131" s="44"/>
      <c r="G131" s="33"/>
      <c r="H131" s="33"/>
    </row>
    <row r="132" spans="1:8" s="66" customFormat="1">
      <c r="A132" s="22" t="s">
        <v>1095</v>
      </c>
      <c r="B132" s="22"/>
      <c r="C132" s="22"/>
      <c r="D132" s="22"/>
      <c r="E132" s="22"/>
      <c r="F132" s="22"/>
      <c r="G132" s="22"/>
      <c r="H132" s="22"/>
    </row>
    <row r="133" spans="1:8" s="45" customFormat="1">
      <c r="A133" s="52" t="s">
        <v>1</v>
      </c>
      <c r="B133" s="80" t="s">
        <v>2</v>
      </c>
      <c r="C133" s="25" t="s">
        <v>3</v>
      </c>
      <c r="D133" s="25" t="s">
        <v>4</v>
      </c>
      <c r="E133" s="25" t="s">
        <v>5</v>
      </c>
      <c r="F133" s="26" t="s">
        <v>6</v>
      </c>
      <c r="G133" s="27" t="s">
        <v>7</v>
      </c>
      <c r="H133" s="26" t="s">
        <v>8</v>
      </c>
    </row>
    <row r="134" spans="1:8" s="46" customFormat="1">
      <c r="A134" s="43">
        <v>1</v>
      </c>
      <c r="B134" s="57" t="s">
        <v>1096</v>
      </c>
      <c r="C134" s="38" t="s">
        <v>808</v>
      </c>
      <c r="D134" s="38" t="s">
        <v>1097</v>
      </c>
      <c r="E134" s="38" t="s">
        <v>39</v>
      </c>
      <c r="F134" s="44">
        <f>VLOOKUP(B134,[1]学生明细!$D$375:$H$667,5,FALSE)</f>
        <v>85</v>
      </c>
      <c r="G134" s="33">
        <f>VLOOKUP(B134,[1]学生明细!$D$375:$I$667,6,FALSE)</f>
        <v>0.75</v>
      </c>
      <c r="H134" s="33">
        <f t="shared" ref="H134:H163" si="4">F134*G134</f>
        <v>63.75</v>
      </c>
    </row>
    <row r="135" spans="1:8" s="46" customFormat="1">
      <c r="A135" s="43">
        <v>2</v>
      </c>
      <c r="B135" s="57" t="s">
        <v>1098</v>
      </c>
      <c r="C135" s="38" t="s">
        <v>1099</v>
      </c>
      <c r="D135" s="38" t="s">
        <v>1100</v>
      </c>
      <c r="E135" s="38" t="s">
        <v>557</v>
      </c>
      <c r="F135" s="44">
        <f>VLOOKUP(B135,[1]学生明细!$D$375:$H$667,5,FALSE)</f>
        <v>88</v>
      </c>
      <c r="G135" s="33">
        <f>VLOOKUP(B135,[1]学生明细!$D$375:$I$667,6,FALSE)</f>
        <v>0.75</v>
      </c>
      <c r="H135" s="33">
        <f t="shared" si="4"/>
        <v>66</v>
      </c>
    </row>
    <row r="136" spans="1:8" s="46" customFormat="1">
      <c r="A136" s="43">
        <v>3</v>
      </c>
      <c r="B136" s="57" t="s">
        <v>1101</v>
      </c>
      <c r="C136" s="38" t="s">
        <v>1102</v>
      </c>
      <c r="D136" s="38" t="s">
        <v>1103</v>
      </c>
      <c r="E136" s="38" t="s">
        <v>39</v>
      </c>
      <c r="F136" s="44">
        <f>VLOOKUP(B136,[1]学生明细!$D$375:$H$667,5,FALSE)</f>
        <v>59</v>
      </c>
      <c r="G136" s="33">
        <f>VLOOKUP(B136,[1]学生明细!$D$375:$I$667,6,FALSE)</f>
        <v>0.75</v>
      </c>
      <c r="H136" s="33">
        <f t="shared" si="4"/>
        <v>44.25</v>
      </c>
    </row>
    <row r="137" spans="1:8" s="46" customFormat="1">
      <c r="A137" s="43">
        <v>4</v>
      </c>
      <c r="B137" s="57" t="s">
        <v>1104</v>
      </c>
      <c r="C137" s="38" t="s">
        <v>1105</v>
      </c>
      <c r="D137" s="38" t="s">
        <v>1106</v>
      </c>
      <c r="E137" s="38" t="s">
        <v>39</v>
      </c>
      <c r="F137" s="44">
        <f>VLOOKUP(B137,[1]学生明细!$D$375:$H$667,5,FALSE)</f>
        <v>79</v>
      </c>
      <c r="G137" s="33">
        <f>VLOOKUP(B137,[1]学生明细!$D$375:$I$667,6,FALSE)</f>
        <v>0.75</v>
      </c>
      <c r="H137" s="33">
        <f t="shared" si="4"/>
        <v>59.25</v>
      </c>
    </row>
    <row r="138" spans="1:8" s="46" customFormat="1">
      <c r="A138" s="43">
        <v>5</v>
      </c>
      <c r="B138" s="57" t="s">
        <v>1107</v>
      </c>
      <c r="C138" s="38" t="s">
        <v>1108</v>
      </c>
      <c r="D138" s="38" t="s">
        <v>1109</v>
      </c>
      <c r="E138" s="38" t="s">
        <v>39</v>
      </c>
      <c r="F138" s="44">
        <f>VLOOKUP(B138,[1]学生明细!$D$375:$H$667,5,FALSE)</f>
        <v>90</v>
      </c>
      <c r="G138" s="33">
        <f>VLOOKUP(B138,[1]学生明细!$D$375:$I$667,6,FALSE)</f>
        <v>0.75</v>
      </c>
      <c r="H138" s="33">
        <f t="shared" si="4"/>
        <v>67.5</v>
      </c>
    </row>
    <row r="139" spans="1:8" s="46" customFormat="1">
      <c r="A139" s="43">
        <v>6</v>
      </c>
      <c r="B139" s="57" t="s">
        <v>1110</v>
      </c>
      <c r="C139" s="38" t="s">
        <v>1111</v>
      </c>
      <c r="D139" s="38" t="s">
        <v>1112</v>
      </c>
      <c r="E139" s="38" t="s">
        <v>39</v>
      </c>
      <c r="F139" s="44">
        <f>VLOOKUP(B139,[1]学生明细!$D$375:$H$667,5,FALSE)</f>
        <v>59</v>
      </c>
      <c r="G139" s="33">
        <f>VLOOKUP(B139,[1]学生明细!$D$375:$I$667,6,FALSE)</f>
        <v>0.75</v>
      </c>
      <c r="H139" s="33">
        <f t="shared" si="4"/>
        <v>44.25</v>
      </c>
    </row>
    <row r="140" spans="1:8" s="46" customFormat="1">
      <c r="A140" s="43">
        <v>7</v>
      </c>
      <c r="B140" s="57" t="s">
        <v>721</v>
      </c>
      <c r="C140" s="38" t="s">
        <v>722</v>
      </c>
      <c r="D140" s="38" t="s">
        <v>723</v>
      </c>
      <c r="E140" s="38" t="s">
        <v>724</v>
      </c>
      <c r="F140" s="44">
        <f>VLOOKUP(B140,[1]学生明细!$D$375:$H$667,5,FALSE)</f>
        <v>39</v>
      </c>
      <c r="G140" s="33">
        <f>VLOOKUP(B140,[1]学生明细!$D$375:$I$667,6,FALSE)</f>
        <v>0.75</v>
      </c>
      <c r="H140" s="33">
        <f t="shared" si="4"/>
        <v>29.25</v>
      </c>
    </row>
    <row r="141" spans="1:8" s="46" customFormat="1">
      <c r="A141" s="43">
        <v>8</v>
      </c>
      <c r="B141" s="57" t="s">
        <v>718</v>
      </c>
      <c r="C141" s="38" t="s">
        <v>719</v>
      </c>
      <c r="D141" s="38" t="s">
        <v>720</v>
      </c>
      <c r="E141" s="38" t="s">
        <v>379</v>
      </c>
      <c r="F141" s="44">
        <f>VLOOKUP(B141,[1]学生明细!$D$375:$H$667,5,FALSE)</f>
        <v>48</v>
      </c>
      <c r="G141" s="33">
        <f>VLOOKUP(B141,[1]学生明细!$D$375:$I$667,6,FALSE)</f>
        <v>0.75</v>
      </c>
      <c r="H141" s="33">
        <f t="shared" si="4"/>
        <v>36</v>
      </c>
    </row>
    <row r="142" spans="1:8" s="46" customFormat="1">
      <c r="A142" s="43">
        <v>9</v>
      </c>
      <c r="B142" s="72" t="s">
        <v>157</v>
      </c>
      <c r="C142" s="74" t="s">
        <v>1113</v>
      </c>
      <c r="D142" s="43"/>
      <c r="E142" s="43"/>
      <c r="F142" s="44">
        <v>6.96</v>
      </c>
      <c r="G142" s="33">
        <v>1</v>
      </c>
      <c r="H142" s="33">
        <f t="shared" si="4"/>
        <v>6.96</v>
      </c>
    </row>
    <row r="143" spans="1:8" s="46" customFormat="1">
      <c r="A143" s="43">
        <v>10</v>
      </c>
      <c r="B143" s="72" t="s">
        <v>157</v>
      </c>
      <c r="C143" s="74" t="s">
        <v>1114</v>
      </c>
      <c r="D143" s="43"/>
      <c r="E143" s="43"/>
      <c r="F143" s="44">
        <v>8.9600000000000009</v>
      </c>
      <c r="G143" s="33">
        <v>1</v>
      </c>
      <c r="H143" s="33">
        <f t="shared" si="4"/>
        <v>8.9600000000000009</v>
      </c>
    </row>
    <row r="144" spans="1:8" s="46" customFormat="1">
      <c r="A144" s="43">
        <v>11</v>
      </c>
      <c r="B144" s="43"/>
      <c r="C144" s="43" t="s">
        <v>17</v>
      </c>
      <c r="D144" s="43"/>
      <c r="E144" s="43"/>
      <c r="F144" s="44">
        <v>6.5</v>
      </c>
      <c r="G144" s="33">
        <v>1</v>
      </c>
      <c r="H144" s="33">
        <v>6.5</v>
      </c>
    </row>
    <row r="145" spans="1:8" s="46" customFormat="1">
      <c r="A145" s="43"/>
      <c r="B145" s="43"/>
      <c r="C145" s="43"/>
      <c r="D145" s="43"/>
      <c r="E145" s="43"/>
      <c r="F145" s="44"/>
      <c r="G145" s="33"/>
      <c r="H145" s="60">
        <f>SUM(H134:H144)</f>
        <v>432.66999999999996</v>
      </c>
    </row>
    <row r="146" spans="1:8" s="46" customFormat="1">
      <c r="A146" s="43"/>
      <c r="B146" s="43"/>
      <c r="C146" s="43"/>
      <c r="D146" s="43"/>
      <c r="E146" s="43"/>
      <c r="F146" s="44"/>
      <c r="G146" s="33"/>
      <c r="H146" s="33"/>
    </row>
    <row r="147" spans="1:8" s="66" customFormat="1">
      <c r="A147" s="22" t="s">
        <v>1115</v>
      </c>
      <c r="B147" s="22"/>
      <c r="C147" s="22"/>
      <c r="D147" s="22"/>
      <c r="E147" s="22"/>
      <c r="F147" s="22"/>
      <c r="G147" s="22"/>
      <c r="H147" s="22"/>
    </row>
    <row r="148" spans="1:8" s="45" customFormat="1">
      <c r="A148" s="52" t="s">
        <v>1</v>
      </c>
      <c r="B148" s="80" t="s">
        <v>2</v>
      </c>
      <c r="C148" s="25" t="s">
        <v>3</v>
      </c>
      <c r="D148" s="25" t="s">
        <v>4</v>
      </c>
      <c r="E148" s="25" t="s">
        <v>5</v>
      </c>
      <c r="F148" s="26" t="s">
        <v>6</v>
      </c>
      <c r="G148" s="27" t="s">
        <v>7</v>
      </c>
      <c r="H148" s="26" t="s">
        <v>8</v>
      </c>
    </row>
    <row r="149" spans="1:8" s="46" customFormat="1" ht="33">
      <c r="A149" s="43">
        <v>1</v>
      </c>
      <c r="B149" s="57" t="s">
        <v>87</v>
      </c>
      <c r="C149" s="38" t="s">
        <v>88</v>
      </c>
      <c r="D149" s="38" t="s">
        <v>1116</v>
      </c>
      <c r="E149" s="38" t="s">
        <v>39</v>
      </c>
      <c r="F149" s="44">
        <f>VLOOKUP(B149,[1]学生明细!$D$375:$H$667,5,FALSE)</f>
        <v>60</v>
      </c>
      <c r="G149" s="33">
        <f>VLOOKUP(B149,[1]学生明细!$D$375:$I$667,6,FALSE)</f>
        <v>0.75</v>
      </c>
      <c r="H149" s="33">
        <f t="shared" si="4"/>
        <v>45</v>
      </c>
    </row>
    <row r="150" spans="1:8" s="46" customFormat="1" ht="33">
      <c r="A150" s="43">
        <v>2</v>
      </c>
      <c r="B150" s="57" t="s">
        <v>93</v>
      </c>
      <c r="C150" s="38" t="s">
        <v>94</v>
      </c>
      <c r="D150" s="38" t="s">
        <v>1117</v>
      </c>
      <c r="E150" s="38" t="s">
        <v>39</v>
      </c>
      <c r="F150" s="44">
        <f>VLOOKUP(B150,[1]学生明细!$D$375:$H$667,5,FALSE)</f>
        <v>76</v>
      </c>
      <c r="G150" s="33">
        <f>VLOOKUP(B150,[1]学生明细!$D$375:$I$667,6,FALSE)</f>
        <v>0.75</v>
      </c>
      <c r="H150" s="33">
        <f t="shared" si="4"/>
        <v>57</v>
      </c>
    </row>
    <row r="151" spans="1:8" s="46" customFormat="1" ht="33">
      <c r="A151" s="43">
        <v>3</v>
      </c>
      <c r="B151" s="57" t="s">
        <v>99</v>
      </c>
      <c r="C151" s="38" t="s">
        <v>100</v>
      </c>
      <c r="D151" s="38" t="s">
        <v>1118</v>
      </c>
      <c r="E151" s="38" t="s">
        <v>39</v>
      </c>
      <c r="F151" s="44">
        <f>VLOOKUP(B151,[1]学生明细!$D$375:$H$667,5,FALSE)</f>
        <v>62</v>
      </c>
      <c r="G151" s="33">
        <f>VLOOKUP(B151,[1]学生明细!$D$375:$I$667,6,FALSE)</f>
        <v>0.75</v>
      </c>
      <c r="H151" s="33">
        <f t="shared" si="4"/>
        <v>46.5</v>
      </c>
    </row>
    <row r="152" spans="1:8" s="46" customFormat="1">
      <c r="A152" s="43">
        <v>4</v>
      </c>
      <c r="B152" s="57" t="s">
        <v>90</v>
      </c>
      <c r="C152" s="38" t="s">
        <v>91</v>
      </c>
      <c r="D152" s="38" t="s">
        <v>92</v>
      </c>
      <c r="E152" s="38" t="s">
        <v>39</v>
      </c>
      <c r="F152" s="44">
        <f>VLOOKUP(B152,[1]学生明细!$D$375:$H$667,5,FALSE)</f>
        <v>23</v>
      </c>
      <c r="G152" s="33">
        <f>VLOOKUP(B152,[1]学生明细!$D$375:$I$667,6,FALSE)</f>
        <v>0.75</v>
      </c>
      <c r="H152" s="33">
        <f t="shared" si="4"/>
        <v>17.25</v>
      </c>
    </row>
    <row r="153" spans="1:8" s="46" customFormat="1">
      <c r="A153" s="43">
        <v>5</v>
      </c>
      <c r="B153" s="57" t="s">
        <v>96</v>
      </c>
      <c r="C153" s="38" t="s">
        <v>97</v>
      </c>
      <c r="D153" s="38" t="s">
        <v>98</v>
      </c>
      <c r="E153" s="38" t="s">
        <v>39</v>
      </c>
      <c r="F153" s="44">
        <f>VLOOKUP(B153,[1]学生明细!$D$375:$H$667,5,FALSE)</f>
        <v>23</v>
      </c>
      <c r="G153" s="33">
        <f>VLOOKUP(B153,[1]学生明细!$D$375:$I$667,6,FALSE)</f>
        <v>0.75</v>
      </c>
      <c r="H153" s="33">
        <f t="shared" si="4"/>
        <v>17.25</v>
      </c>
    </row>
    <row r="154" spans="1:8" s="46" customFormat="1">
      <c r="A154" s="43">
        <v>6</v>
      </c>
      <c r="B154" s="57" t="s">
        <v>102</v>
      </c>
      <c r="C154" s="38" t="s">
        <v>103</v>
      </c>
      <c r="D154" s="38" t="s">
        <v>104</v>
      </c>
      <c r="E154" s="38" t="s">
        <v>39</v>
      </c>
      <c r="F154" s="44">
        <f>VLOOKUP(B154,[1]学生明细!$D$375:$H$667,5,FALSE)</f>
        <v>29</v>
      </c>
      <c r="G154" s="33">
        <f>VLOOKUP(B154,[1]学生明细!$D$375:$I$667,6,FALSE)</f>
        <v>0.75</v>
      </c>
      <c r="H154" s="33">
        <f t="shared" si="4"/>
        <v>21.75</v>
      </c>
    </row>
    <row r="155" spans="1:8" s="46" customFormat="1" ht="33">
      <c r="A155" s="43">
        <v>7</v>
      </c>
      <c r="B155" s="57" t="s">
        <v>61</v>
      </c>
      <c r="C155" s="38" t="s">
        <v>62</v>
      </c>
      <c r="D155" s="38" t="s">
        <v>1119</v>
      </c>
      <c r="E155" s="38" t="s">
        <v>39</v>
      </c>
      <c r="F155" s="44">
        <f>VLOOKUP(B155,[1]学生明细!$D$375:$H$667,5,FALSE)</f>
        <v>42</v>
      </c>
      <c r="G155" s="33">
        <f>VLOOKUP(B155,[1]学生明细!$D$375:$I$667,6,FALSE)</f>
        <v>0.75</v>
      </c>
      <c r="H155" s="33">
        <f t="shared" si="4"/>
        <v>31.5</v>
      </c>
    </row>
    <row r="156" spans="1:8" s="46" customFormat="1">
      <c r="A156" s="43">
        <v>8</v>
      </c>
      <c r="B156" s="57" t="s">
        <v>721</v>
      </c>
      <c r="C156" s="38" t="s">
        <v>722</v>
      </c>
      <c r="D156" s="38" t="s">
        <v>723</v>
      </c>
      <c r="E156" s="38" t="s">
        <v>724</v>
      </c>
      <c r="F156" s="44">
        <f>VLOOKUP(B156,[1]学生明细!$D$375:$H$667,5,FALSE)</f>
        <v>39</v>
      </c>
      <c r="G156" s="33">
        <f>VLOOKUP(B156,[1]学生明细!$D$375:$I$667,6,FALSE)</f>
        <v>0.75</v>
      </c>
      <c r="H156" s="33">
        <f t="shared" si="4"/>
        <v>29.25</v>
      </c>
    </row>
    <row r="157" spans="1:8" s="46" customFormat="1">
      <c r="A157" s="43">
        <v>9</v>
      </c>
      <c r="B157" s="57" t="s">
        <v>718</v>
      </c>
      <c r="C157" s="38" t="s">
        <v>719</v>
      </c>
      <c r="D157" s="38" t="s">
        <v>720</v>
      </c>
      <c r="E157" s="38" t="s">
        <v>379</v>
      </c>
      <c r="F157" s="44">
        <f>VLOOKUP(B157,[1]学生明细!$D$375:$H$667,5,FALSE)</f>
        <v>48</v>
      </c>
      <c r="G157" s="33">
        <f>VLOOKUP(B157,[1]学生明细!$D$375:$I$667,6,FALSE)</f>
        <v>0.75</v>
      </c>
      <c r="H157" s="33">
        <f t="shared" si="4"/>
        <v>36</v>
      </c>
    </row>
    <row r="158" spans="1:8" s="46" customFormat="1">
      <c r="A158" s="43">
        <v>10</v>
      </c>
      <c r="B158" s="43"/>
      <c r="C158" s="43" t="s">
        <v>17</v>
      </c>
      <c r="D158" s="43"/>
      <c r="E158" s="43"/>
      <c r="F158" s="44">
        <v>6.5</v>
      </c>
      <c r="G158" s="33">
        <v>1</v>
      </c>
      <c r="H158" s="33">
        <v>6.5</v>
      </c>
    </row>
    <row r="159" spans="1:8" s="46" customFormat="1">
      <c r="A159" s="43"/>
      <c r="B159" s="43"/>
      <c r="C159" s="43"/>
      <c r="D159" s="43"/>
      <c r="E159" s="43"/>
      <c r="F159" s="44"/>
      <c r="G159" s="33"/>
      <c r="H159" s="60">
        <f>SUM(H149:H158)</f>
        <v>308</v>
      </c>
    </row>
    <row r="160" spans="1:8" s="46" customFormat="1">
      <c r="A160" s="43"/>
      <c r="B160" s="43"/>
      <c r="C160" s="43"/>
      <c r="D160" s="43"/>
      <c r="E160" s="43"/>
      <c r="F160" s="44"/>
      <c r="G160" s="33"/>
      <c r="H160" s="33"/>
    </row>
    <row r="161" spans="1:8" s="66" customFormat="1">
      <c r="A161" s="22" t="s">
        <v>1120</v>
      </c>
      <c r="B161" s="22"/>
      <c r="C161" s="22"/>
      <c r="D161" s="22"/>
      <c r="E161" s="22"/>
      <c r="F161" s="22"/>
      <c r="G161" s="22"/>
      <c r="H161" s="22"/>
    </row>
    <row r="162" spans="1:8" s="45" customFormat="1">
      <c r="A162" s="52" t="s">
        <v>1</v>
      </c>
      <c r="B162" s="80" t="s">
        <v>2</v>
      </c>
      <c r="C162" s="25" t="s">
        <v>3</v>
      </c>
      <c r="D162" s="25" t="s">
        <v>4</v>
      </c>
      <c r="E162" s="25" t="s">
        <v>5</v>
      </c>
      <c r="F162" s="26" t="s">
        <v>6</v>
      </c>
      <c r="G162" s="27" t="s">
        <v>7</v>
      </c>
      <c r="H162" s="26" t="s">
        <v>8</v>
      </c>
    </row>
    <row r="163" spans="1:8" s="46" customFormat="1" ht="33">
      <c r="A163" s="43">
        <v>1</v>
      </c>
      <c r="B163" s="57" t="s">
        <v>65</v>
      </c>
      <c r="C163" s="38" t="s">
        <v>66</v>
      </c>
      <c r="D163" s="38" t="s">
        <v>1121</v>
      </c>
      <c r="E163" s="38" t="s">
        <v>39</v>
      </c>
      <c r="F163" s="44">
        <f>VLOOKUP(B163,[1]学生明细!$D$375:$H$667,5,FALSE)</f>
        <v>68</v>
      </c>
      <c r="G163" s="33">
        <f>VLOOKUP(B163,[1]学生明细!$D$375:$I$667,6,FALSE)</f>
        <v>0.75</v>
      </c>
      <c r="H163" s="33">
        <f t="shared" si="4"/>
        <v>51</v>
      </c>
    </row>
    <row r="164" spans="1:8" s="46" customFormat="1" ht="33">
      <c r="A164" s="43">
        <v>2</v>
      </c>
      <c r="B164" s="57" t="s">
        <v>68</v>
      </c>
      <c r="C164" s="38" t="s">
        <v>69</v>
      </c>
      <c r="D164" s="38" t="s">
        <v>1122</v>
      </c>
      <c r="E164" s="38" t="s">
        <v>39</v>
      </c>
      <c r="F164" s="44">
        <f>VLOOKUP(B164,[1]学生明细!$D$375:$H$667,5,FALSE)</f>
        <v>72</v>
      </c>
      <c r="G164" s="33">
        <f>VLOOKUP(B164,[1]学生明细!$D$375:$I$667,6,FALSE)</f>
        <v>0.75</v>
      </c>
      <c r="H164" s="33">
        <f t="shared" ref="H164:H185" si="5">F164*G164</f>
        <v>54</v>
      </c>
    </row>
    <row r="165" spans="1:8" s="46" customFormat="1" ht="33">
      <c r="A165" s="43">
        <v>3</v>
      </c>
      <c r="B165" s="57" t="s">
        <v>71</v>
      </c>
      <c r="C165" s="38" t="s">
        <v>72</v>
      </c>
      <c r="D165" s="38" t="s">
        <v>1123</v>
      </c>
      <c r="E165" s="38" t="s">
        <v>39</v>
      </c>
      <c r="F165" s="44">
        <f>VLOOKUP(B165,[1]学生明细!$D$375:$H$667,5,FALSE)</f>
        <v>59</v>
      </c>
      <c r="G165" s="33">
        <f>VLOOKUP(B165,[1]学生明细!$D$375:$I$667,6,FALSE)</f>
        <v>0.75</v>
      </c>
      <c r="H165" s="33">
        <f t="shared" si="5"/>
        <v>44.25</v>
      </c>
    </row>
    <row r="166" spans="1:8" s="46" customFormat="1" ht="33">
      <c r="A166" s="43">
        <v>4</v>
      </c>
      <c r="B166" s="57" t="s">
        <v>74</v>
      </c>
      <c r="C166" s="38" t="s">
        <v>75</v>
      </c>
      <c r="D166" s="38" t="s">
        <v>1124</v>
      </c>
      <c r="E166" s="38" t="s">
        <v>39</v>
      </c>
      <c r="F166" s="44">
        <f>VLOOKUP(B166,[1]学生明细!$D$375:$H$667,5,FALSE)</f>
        <v>138</v>
      </c>
      <c r="G166" s="33">
        <f>VLOOKUP(B166,[1]学生明细!$D$375:$I$667,6,FALSE)</f>
        <v>0.75</v>
      </c>
      <c r="H166" s="33">
        <f t="shared" si="5"/>
        <v>103.5</v>
      </c>
    </row>
    <row r="167" spans="1:8" s="46" customFormat="1" ht="33">
      <c r="A167" s="43">
        <v>5</v>
      </c>
      <c r="B167" s="57" t="s">
        <v>80</v>
      </c>
      <c r="C167" s="38" t="s">
        <v>81</v>
      </c>
      <c r="D167" s="38" t="s">
        <v>1125</v>
      </c>
      <c r="E167" s="38" t="s">
        <v>39</v>
      </c>
      <c r="F167" s="44">
        <f>VLOOKUP(B167,[1]学生明细!$D$375:$H$667,5,FALSE)</f>
        <v>46</v>
      </c>
      <c r="G167" s="33">
        <f>VLOOKUP(B167,[1]学生明细!$D$375:$I$667,6,FALSE)</f>
        <v>0.75</v>
      </c>
      <c r="H167" s="33">
        <f t="shared" si="5"/>
        <v>34.5</v>
      </c>
    </row>
    <row r="168" spans="1:8" s="46" customFormat="1" ht="33">
      <c r="A168" s="43">
        <v>6</v>
      </c>
      <c r="B168" s="57" t="s">
        <v>61</v>
      </c>
      <c r="C168" s="38" t="s">
        <v>62</v>
      </c>
      <c r="D168" s="38" t="s">
        <v>1119</v>
      </c>
      <c r="E168" s="38" t="s">
        <v>39</v>
      </c>
      <c r="F168" s="44">
        <f>VLOOKUP(B168,[1]学生明细!$D$375:$H$667,5,FALSE)</f>
        <v>42</v>
      </c>
      <c r="G168" s="33">
        <f>VLOOKUP(B168,[1]学生明细!$D$375:$I$667,6,FALSE)</f>
        <v>0.75</v>
      </c>
      <c r="H168" s="33">
        <f t="shared" si="5"/>
        <v>31.5</v>
      </c>
    </row>
    <row r="169" spans="1:8" s="46" customFormat="1">
      <c r="A169" s="43">
        <v>7</v>
      </c>
      <c r="B169" s="57" t="s">
        <v>721</v>
      </c>
      <c r="C169" s="38" t="s">
        <v>722</v>
      </c>
      <c r="D169" s="38" t="s">
        <v>723</v>
      </c>
      <c r="E169" s="38" t="s">
        <v>724</v>
      </c>
      <c r="F169" s="44">
        <f>VLOOKUP(B169,[1]学生明细!$D$375:$H$667,5,FALSE)</f>
        <v>39</v>
      </c>
      <c r="G169" s="33">
        <f>VLOOKUP(B169,[1]学生明细!$D$375:$I$667,6,FALSE)</f>
        <v>0.75</v>
      </c>
      <c r="H169" s="33">
        <f t="shared" si="5"/>
        <v>29.25</v>
      </c>
    </row>
    <row r="170" spans="1:8" s="46" customFormat="1">
      <c r="A170" s="43">
        <v>8</v>
      </c>
      <c r="B170" s="57" t="s">
        <v>718</v>
      </c>
      <c r="C170" s="38" t="s">
        <v>719</v>
      </c>
      <c r="D170" s="38" t="s">
        <v>720</v>
      </c>
      <c r="E170" s="38" t="s">
        <v>379</v>
      </c>
      <c r="F170" s="44">
        <f>VLOOKUP(B170,[1]学生明细!$D$375:$H$667,5,FALSE)</f>
        <v>48</v>
      </c>
      <c r="G170" s="33">
        <f>VLOOKUP(B170,[1]学生明细!$D$375:$I$667,6,FALSE)</f>
        <v>0.75</v>
      </c>
      <c r="H170" s="33">
        <f t="shared" si="5"/>
        <v>36</v>
      </c>
    </row>
    <row r="171" spans="1:8" s="46" customFormat="1">
      <c r="A171" s="43">
        <v>9</v>
      </c>
      <c r="B171" s="43"/>
      <c r="C171" s="43" t="s">
        <v>17</v>
      </c>
      <c r="D171" s="43"/>
      <c r="E171" s="43"/>
      <c r="F171" s="44">
        <v>6.5</v>
      </c>
      <c r="G171" s="33">
        <v>1</v>
      </c>
      <c r="H171" s="33">
        <v>6.5</v>
      </c>
    </row>
    <row r="172" spans="1:8">
      <c r="F172" s="44"/>
      <c r="G172" s="33"/>
      <c r="H172" s="60">
        <f>SUM(H163:H171)</f>
        <v>390.5</v>
      </c>
    </row>
    <row r="173" spans="1:8">
      <c r="F173" s="44"/>
      <c r="G173" s="33"/>
      <c r="H173" s="33"/>
    </row>
    <row r="174" spans="1:8">
      <c r="A174" s="111" t="s">
        <v>1126</v>
      </c>
      <c r="B174" s="111"/>
      <c r="C174" s="111"/>
      <c r="D174" s="111"/>
      <c r="E174" s="111"/>
      <c r="F174" s="111"/>
      <c r="G174" s="111"/>
      <c r="H174" s="111"/>
    </row>
    <row r="175" spans="1:8" s="45" customFormat="1">
      <c r="A175" s="52" t="s">
        <v>1</v>
      </c>
      <c r="B175" s="80" t="s">
        <v>2</v>
      </c>
      <c r="C175" s="25" t="s">
        <v>3</v>
      </c>
      <c r="D175" s="25" t="s">
        <v>4</v>
      </c>
      <c r="E175" s="25" t="s">
        <v>5</v>
      </c>
      <c r="F175" s="26" t="s">
        <v>6</v>
      </c>
      <c r="G175" s="27" t="s">
        <v>7</v>
      </c>
      <c r="H175" s="26" t="s">
        <v>8</v>
      </c>
    </row>
    <row r="176" spans="1:8">
      <c r="A176" s="112">
        <v>1</v>
      </c>
      <c r="B176" s="113" t="s">
        <v>521</v>
      </c>
      <c r="C176" s="114" t="s">
        <v>522</v>
      </c>
      <c r="D176" s="114" t="s">
        <v>523</v>
      </c>
      <c r="E176" s="114" t="s">
        <v>59</v>
      </c>
      <c r="F176" s="44">
        <f>VLOOKUP(B176,[1]学生明细!$D$375:$H$667,5,FALSE)</f>
        <v>26.8</v>
      </c>
      <c r="G176" s="33">
        <f>VLOOKUP(B176,[1]学生明细!$D$375:$I$667,6,FALSE)</f>
        <v>0.78</v>
      </c>
      <c r="H176" s="33">
        <f t="shared" si="5"/>
        <v>20.904</v>
      </c>
    </row>
    <row r="177" spans="1:10">
      <c r="A177" s="112">
        <v>2</v>
      </c>
      <c r="B177" s="113" t="s">
        <v>627</v>
      </c>
      <c r="C177" s="114" t="s">
        <v>628</v>
      </c>
      <c r="D177" s="114" t="s">
        <v>629</v>
      </c>
      <c r="E177" s="114" t="s">
        <v>59</v>
      </c>
      <c r="F177" s="44">
        <f>VLOOKUP(B177,[1]学生明细!$D$375:$H$667,5,FALSE)</f>
        <v>51.4</v>
      </c>
      <c r="G177" s="33">
        <f>VLOOKUP(B177,[1]学生明细!$D$375:$I$667,6,FALSE)</f>
        <v>0.78</v>
      </c>
      <c r="H177" s="33">
        <f t="shared" si="5"/>
        <v>40.091999999999999</v>
      </c>
    </row>
    <row r="178" spans="1:10">
      <c r="A178" s="112">
        <v>3</v>
      </c>
      <c r="B178" s="113" t="s">
        <v>613</v>
      </c>
      <c r="C178" s="114" t="s">
        <v>614</v>
      </c>
      <c r="D178" s="114" t="s">
        <v>615</v>
      </c>
      <c r="E178" s="114" t="s">
        <v>59</v>
      </c>
      <c r="F178" s="44">
        <f>VLOOKUP(B178,[1]学生明细!$D$375:$H$667,5,FALSE)</f>
        <v>39</v>
      </c>
      <c r="G178" s="33">
        <f>VLOOKUP(B178,[1]学生明细!$D$375:$I$667,6,FALSE)</f>
        <v>0.78</v>
      </c>
      <c r="H178" s="33">
        <f t="shared" si="5"/>
        <v>30.42</v>
      </c>
    </row>
    <row r="179" spans="1:10">
      <c r="A179" s="112">
        <v>4</v>
      </c>
      <c r="B179" s="113" t="s">
        <v>310</v>
      </c>
      <c r="C179" s="114" t="s">
        <v>311</v>
      </c>
      <c r="D179" s="114" t="s">
        <v>312</v>
      </c>
      <c r="E179" s="114" t="s">
        <v>297</v>
      </c>
      <c r="F179" s="44">
        <f>VLOOKUP(B179,[1]学生明细!$D$375:$H$667,5,FALSE)</f>
        <v>89.8</v>
      </c>
      <c r="G179" s="33">
        <f>VLOOKUP(B179,[1]学生明细!$D$375:$I$667,6,FALSE)</f>
        <v>0.75</v>
      </c>
      <c r="H179" s="33">
        <f t="shared" si="5"/>
        <v>67.349999999999994</v>
      </c>
    </row>
    <row r="180" spans="1:10" ht="49.5">
      <c r="A180" s="112">
        <v>5</v>
      </c>
      <c r="B180" s="113" t="s">
        <v>593</v>
      </c>
      <c r="C180" s="114" t="s">
        <v>594</v>
      </c>
      <c r="D180" s="114" t="s">
        <v>595</v>
      </c>
      <c r="E180" s="114" t="s">
        <v>197</v>
      </c>
      <c r="F180" s="44">
        <f>VLOOKUP(B180,[1]学生明细!$D$375:$H$667,5,FALSE)</f>
        <v>59</v>
      </c>
      <c r="G180" s="33">
        <f>VLOOKUP(B180,[1]学生明细!$D$375:$I$667,6,FALSE)</f>
        <v>0.75</v>
      </c>
      <c r="H180" s="33">
        <f t="shared" si="5"/>
        <v>44.25</v>
      </c>
    </row>
    <row r="181" spans="1:10">
      <c r="A181" s="112">
        <v>6</v>
      </c>
      <c r="B181" s="113" t="s">
        <v>201</v>
      </c>
      <c r="C181" s="114" t="s">
        <v>202</v>
      </c>
      <c r="D181" s="114" t="s">
        <v>203</v>
      </c>
      <c r="E181" s="114" t="s">
        <v>59</v>
      </c>
      <c r="F181" s="44">
        <f>VLOOKUP(B181,[1]学生明细!$D$375:$H$667,5,FALSE)</f>
        <v>52.8</v>
      </c>
      <c r="G181" s="33">
        <f>VLOOKUP(B181,[1]学生明细!$D$375:$I$667,6,FALSE)</f>
        <v>0.78</v>
      </c>
      <c r="H181" s="33">
        <f t="shared" si="5"/>
        <v>41.183999999999997</v>
      </c>
    </row>
    <row r="182" spans="1:10">
      <c r="A182" s="112">
        <v>7</v>
      </c>
      <c r="B182" s="113" t="s">
        <v>1127</v>
      </c>
      <c r="C182" s="114" t="s">
        <v>1128</v>
      </c>
      <c r="D182" s="114" t="s">
        <v>1129</v>
      </c>
      <c r="E182" s="114" t="s">
        <v>59</v>
      </c>
      <c r="F182" s="44">
        <f>VLOOKUP(B182,[1]学生明细!$D$375:$H$667,5,FALSE)</f>
        <v>56</v>
      </c>
      <c r="G182" s="33">
        <f>VLOOKUP(B182,[1]学生明细!$D$375:$I$667,6,FALSE)</f>
        <v>0.78</v>
      </c>
      <c r="H182" s="33">
        <f t="shared" si="5"/>
        <v>43.68</v>
      </c>
    </row>
    <row r="183" spans="1:10">
      <c r="A183" s="112">
        <v>8</v>
      </c>
      <c r="B183" s="113" t="s">
        <v>1130</v>
      </c>
      <c r="C183" s="114" t="s">
        <v>1131</v>
      </c>
      <c r="D183" s="114" t="s">
        <v>1132</v>
      </c>
      <c r="E183" s="114" t="s">
        <v>1133</v>
      </c>
      <c r="F183" s="44">
        <f>VLOOKUP(B183,[1]学生明细!$D$375:$H$667,5,FALSE)</f>
        <v>59</v>
      </c>
      <c r="G183" s="33">
        <f>VLOOKUP(B183,[1]学生明细!$D$375:$I$667,6,FALSE)</f>
        <v>0.75</v>
      </c>
      <c r="H183" s="33">
        <f t="shared" si="5"/>
        <v>44.25</v>
      </c>
    </row>
    <row r="184" spans="1:10">
      <c r="A184" s="112">
        <v>9</v>
      </c>
      <c r="B184" s="113" t="s">
        <v>721</v>
      </c>
      <c r="C184" s="114" t="s">
        <v>722</v>
      </c>
      <c r="D184" s="114" t="s">
        <v>723</v>
      </c>
      <c r="E184" s="114" t="s">
        <v>724</v>
      </c>
      <c r="F184" s="44">
        <f>VLOOKUP(B184,[1]学生明细!$D$375:$H$667,5,FALSE)</f>
        <v>39</v>
      </c>
      <c r="G184" s="33">
        <f>VLOOKUP(B184,[1]学生明细!$D$375:$I$667,6,FALSE)</f>
        <v>0.75</v>
      </c>
      <c r="H184" s="33">
        <f t="shared" si="5"/>
        <v>29.25</v>
      </c>
    </row>
    <row r="185" spans="1:10">
      <c r="A185" s="112">
        <v>10</v>
      </c>
      <c r="B185" s="113" t="s">
        <v>718</v>
      </c>
      <c r="C185" s="114" t="s">
        <v>719</v>
      </c>
      <c r="D185" s="115" t="s">
        <v>720</v>
      </c>
      <c r="E185" s="114" t="s">
        <v>379</v>
      </c>
      <c r="F185" s="44">
        <f>VLOOKUP(B185,[1]学生明细!$D$375:$H$667,5,FALSE)</f>
        <v>48</v>
      </c>
      <c r="G185" s="33">
        <f>VLOOKUP(B185,[1]学生明细!$D$375:$I$667,6,FALSE)</f>
        <v>0.75</v>
      </c>
      <c r="H185" s="33">
        <f t="shared" si="5"/>
        <v>36</v>
      </c>
    </row>
    <row r="186" spans="1:10">
      <c r="A186" s="112">
        <v>11</v>
      </c>
      <c r="B186" s="112"/>
      <c r="C186" s="112" t="s">
        <v>17</v>
      </c>
      <c r="D186" s="112"/>
      <c r="E186" s="112"/>
      <c r="F186" s="116">
        <v>6.5</v>
      </c>
      <c r="G186" s="33">
        <v>1</v>
      </c>
      <c r="H186" s="33">
        <v>6.5</v>
      </c>
    </row>
    <row r="187" spans="1:10">
      <c r="H187" s="119">
        <f>SUM(H176:H186)</f>
        <v>403.88</v>
      </c>
      <c r="J187" s="120"/>
    </row>
  </sheetData>
  <mergeCells count="13">
    <mergeCell ref="A147:H147"/>
    <mergeCell ref="A161:H161"/>
    <mergeCell ref="A174:H174"/>
    <mergeCell ref="A77:H77"/>
    <mergeCell ref="A91:H91"/>
    <mergeCell ref="A106:H106"/>
    <mergeCell ref="A117:H117"/>
    <mergeCell ref="A132:H132"/>
    <mergeCell ref="A1:H1"/>
    <mergeCell ref="A16:H16"/>
    <mergeCell ref="A31:H31"/>
    <mergeCell ref="A45:H45"/>
    <mergeCell ref="A64:H64"/>
  </mergeCells>
  <phoneticPr fontId="7" type="noConversion"/>
  <hyperlinks>
    <hyperlink ref="D138" r:id="rId1" tooltip="https://book.jd.com/writer/%E8%B5%B5%E9%93%B1%E6%B0%91_1.html"/>
    <hyperlink ref="D139" r:id="rId2" tooltip="https://book.jd.com/writer/%E5%BC%A0%E7%A5%96%E7%87%95_1.html"/>
  </hyperlinks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>
      <selection activeCell="D19" sqref="D19"/>
    </sheetView>
  </sheetViews>
  <sheetFormatPr defaultColWidth="8.625" defaultRowHeight="14.25"/>
  <cols>
    <col min="1" max="1" width="4.625" style="3" customWidth="1"/>
    <col min="2" max="2" width="17" style="4" bestFit="1" customWidth="1"/>
    <col min="3" max="3" width="39.625" style="4" bestFit="1" customWidth="1"/>
    <col min="4" max="4" width="44.875" style="4" bestFit="1" customWidth="1"/>
    <col min="5" max="5" width="38.25" style="4" customWidth="1"/>
    <col min="6" max="6" width="8.5" style="5" bestFit="1" customWidth="1"/>
    <col min="7" max="7" width="6.75" style="6" bestFit="1" customWidth="1"/>
    <col min="8" max="8" width="8.5" style="7" bestFit="1" customWidth="1"/>
    <col min="9" max="10" width="8.625" style="8"/>
    <col min="11" max="11" width="8.625" style="9"/>
  </cols>
  <sheetData>
    <row r="1" spans="1:11" ht="16.5">
      <c r="A1" s="22" t="s">
        <v>1134</v>
      </c>
      <c r="B1" s="22"/>
      <c r="C1" s="22"/>
      <c r="D1" s="22"/>
      <c r="E1" s="22"/>
      <c r="F1" s="22"/>
      <c r="G1" s="22"/>
      <c r="H1" s="22"/>
    </row>
    <row r="2" spans="1:11" s="1" customFormat="1" ht="16.5">
      <c r="A2" s="23" t="s">
        <v>1</v>
      </c>
      <c r="B2" s="24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7" t="s">
        <v>7</v>
      </c>
      <c r="H2" s="26" t="s">
        <v>8</v>
      </c>
      <c r="I2" s="10"/>
      <c r="J2" s="10"/>
      <c r="K2" s="10"/>
    </row>
    <row r="3" spans="1:11" s="2" customFormat="1" ht="16.5">
      <c r="A3" s="28">
        <v>1</v>
      </c>
      <c r="B3" s="29" t="s">
        <v>1135</v>
      </c>
      <c r="C3" s="30" t="s">
        <v>1136</v>
      </c>
      <c r="D3" s="31" t="s">
        <v>1137</v>
      </c>
      <c r="E3" s="32" t="s">
        <v>174</v>
      </c>
      <c r="F3" s="33">
        <f>VLOOKUP(B3,[1]学生明细!$D$172:$H$878,5,FALSE)</f>
        <v>298</v>
      </c>
      <c r="G3" s="34">
        <f>VLOOKUP(B3,[1]学生明细!$D$107:$I$1013,6,FALSE)</f>
        <v>0.75</v>
      </c>
      <c r="H3" s="33">
        <f>F3*G3</f>
        <v>223.5</v>
      </c>
      <c r="I3" s="8"/>
      <c r="J3" s="8"/>
      <c r="K3" s="9"/>
    </row>
    <row r="4" spans="1:11" s="2" customFormat="1" ht="33">
      <c r="A4" s="28">
        <v>2</v>
      </c>
      <c r="B4" s="35" t="s">
        <v>1138</v>
      </c>
      <c r="C4" s="36" t="s">
        <v>1139</v>
      </c>
      <c r="D4" s="36" t="s">
        <v>1140</v>
      </c>
      <c r="E4" s="36" t="s">
        <v>39</v>
      </c>
      <c r="F4" s="33">
        <f>VLOOKUP(B4,[1]学生明细!$D$172:$H$878,5,FALSE)</f>
        <v>65</v>
      </c>
      <c r="G4" s="34">
        <f>VLOOKUP(B4,[1]学生明细!$D$107:$I$1013,6,FALSE)</f>
        <v>0.75</v>
      </c>
      <c r="H4" s="33">
        <f>F4*G4</f>
        <v>48.75</v>
      </c>
      <c r="I4" s="8"/>
      <c r="J4" s="8"/>
      <c r="K4" s="9"/>
    </row>
    <row r="5" spans="1:11" s="2" customFormat="1" ht="33">
      <c r="A5" s="28">
        <v>3</v>
      </c>
      <c r="B5" s="37" t="s">
        <v>1141</v>
      </c>
      <c r="C5" s="38" t="s">
        <v>1142</v>
      </c>
      <c r="D5" s="38" t="s">
        <v>1143</v>
      </c>
      <c r="E5" s="38" t="s">
        <v>1144</v>
      </c>
      <c r="F5" s="33">
        <f>VLOOKUP(B5,[1]学生明细!$D$172:$H$878,5,FALSE)</f>
        <v>55</v>
      </c>
      <c r="G5" s="34">
        <f>VLOOKUP(B5,[1]学生明细!$D$107:$I$1013,6,FALSE)</f>
        <v>0.75</v>
      </c>
      <c r="H5" s="33">
        <f>F5*G5</f>
        <v>41.25</v>
      </c>
      <c r="I5" s="8"/>
      <c r="J5" s="8"/>
      <c r="K5" s="9"/>
    </row>
    <row r="6" spans="1:11" s="2" customFormat="1" ht="16.5">
      <c r="A6" s="28">
        <v>4</v>
      </c>
      <c r="B6" s="39" t="s">
        <v>1145</v>
      </c>
      <c r="C6" s="38" t="s">
        <v>1146</v>
      </c>
      <c r="D6" s="40" t="s">
        <v>1147</v>
      </c>
      <c r="E6" s="38" t="s">
        <v>197</v>
      </c>
      <c r="F6" s="41">
        <v>99.8</v>
      </c>
      <c r="G6" s="34">
        <f>VLOOKUP(B6,[1]学生明细!$D$107:$I$1013,6,FALSE)</f>
        <v>0.75</v>
      </c>
      <c r="H6" s="33">
        <f>F6*G6</f>
        <v>74.849999999999994</v>
      </c>
      <c r="I6" s="8"/>
      <c r="J6" s="8"/>
      <c r="K6" s="9"/>
    </row>
    <row r="7" spans="1:11" s="2" customFormat="1" ht="16.5">
      <c r="A7" s="28">
        <v>5</v>
      </c>
      <c r="B7" s="42"/>
      <c r="C7" s="43" t="s">
        <v>17</v>
      </c>
      <c r="D7" s="43"/>
      <c r="E7" s="43"/>
      <c r="F7" s="44">
        <v>3.25</v>
      </c>
      <c r="G7" s="34">
        <v>1</v>
      </c>
      <c r="H7" s="33">
        <f>F7*G7</f>
        <v>3.25</v>
      </c>
      <c r="I7" s="8"/>
      <c r="J7" s="8"/>
      <c r="K7" s="9"/>
    </row>
    <row r="8" spans="1:11" ht="16.5">
      <c r="A8" s="45"/>
      <c r="B8" s="46"/>
      <c r="C8" s="46"/>
      <c r="D8" s="46"/>
      <c r="E8" s="46"/>
      <c r="F8" s="47"/>
      <c r="G8" s="48"/>
      <c r="H8" s="49">
        <f>SUM(H3:H7)</f>
        <v>391.6</v>
      </c>
    </row>
  </sheetData>
  <mergeCells count="1">
    <mergeCell ref="A1:H1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2020级本科</vt:lpstr>
      <vt:lpstr>2021级本科</vt:lpstr>
      <vt:lpstr>2022级本科</vt:lpstr>
      <vt:lpstr>2023级本科</vt:lpstr>
      <vt:lpstr>2022级专科</vt:lpstr>
      <vt:lpstr>2023级专科</vt:lpstr>
      <vt:lpstr>2022级专升本</vt:lpstr>
      <vt:lpstr>2023级专升本</vt:lpstr>
      <vt:lpstr>国际学院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齐卫涛</cp:lastModifiedBy>
  <dcterms:created xsi:type="dcterms:W3CDTF">2016-12-02T08:54:00Z</dcterms:created>
  <dcterms:modified xsi:type="dcterms:W3CDTF">2023-11-15T07:20:10Z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D48248B110F84DCEB93288D6FA56EB3B_13</vt:lpwstr>
  </property>
</Properties>
</file>